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2">
      <go:sheetsCustomData xmlns:go="http://customooxmlschemas.google.com/" r:id="rId5" roundtripDataChecksum="88trm6R3lslUr22VXvIZCVwy6oXNjkLdAKzv7nYA7eA="/>
    </ext>
  </extLst>
</workbook>
</file>

<file path=xl/sharedStrings.xml><?xml version="1.0" encoding="utf-8"?>
<sst xmlns="http://schemas.openxmlformats.org/spreadsheetml/2006/main" count="403" uniqueCount="143">
  <si>
    <t>Школа</t>
  </si>
  <si>
    <t>ГБОУ школа № 355 Московского района Санкт-Петербурга</t>
  </si>
  <si>
    <t>Утвердил:</t>
  </si>
  <si>
    <t>должность</t>
  </si>
  <si>
    <t xml:space="preserve">директор ГБОУ школа № 355 </t>
  </si>
  <si>
    <t>Типовое примерное меню приготавливаемых блюд</t>
  </si>
  <si>
    <t>фамилия</t>
  </si>
  <si>
    <t>Баринова Т.П.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</si>
  <si>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</si>
  <si>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</si>
  <si>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</si>
  <si>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</si>
  <si>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</si>
  <si>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</si>
  <si>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</si>
  <si>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</si>
  <si>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</si>
  <si>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</si>
  <si>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</si>
  <si>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</si>
  <si>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</si>
  <si>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</si>
  <si>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</si>
  <si>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</si>
  <si>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</si>
  <si>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</si>
  <si>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</si>
  <si>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</si>
  <si>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</t>
  </si>
  <si>
    <t>гор.напиток</t>
  </si>
  <si>
    <t>Чай с лимоном</t>
  </si>
  <si>
    <t>200/5</t>
  </si>
  <si>
    <t>сладкое</t>
  </si>
  <si>
    <t xml:space="preserve">Печенье </t>
  </si>
  <si>
    <t>к/к</t>
  </si>
  <si>
    <t>булочное</t>
  </si>
  <si>
    <t>Батон нарезной обогащённый микронутриентами, Масло сливочное</t>
  </si>
  <si>
    <t>фрукты</t>
  </si>
  <si>
    <t>Яблоко свежее</t>
  </si>
  <si>
    <t>итого</t>
  </si>
  <si>
    <t>Обед</t>
  </si>
  <si>
    <t>закуска</t>
  </si>
  <si>
    <t>Огурец солёный порционно</t>
  </si>
  <si>
    <t>АКП 17</t>
  </si>
  <si>
    <t>1 блюдо</t>
  </si>
  <si>
    <t>Щи по-уральски с курой отварной со сметаной</t>
  </si>
  <si>
    <t>200/5/5</t>
  </si>
  <si>
    <t>2 блюдо</t>
  </si>
  <si>
    <t>Шницель рубленый мясной</t>
  </si>
  <si>
    <t>АКП 62</t>
  </si>
  <si>
    <t>гарнир</t>
  </si>
  <si>
    <t>Макаронные изделия отварные</t>
  </si>
  <si>
    <t>напиток</t>
  </si>
  <si>
    <t>Сок фруктовый (яблочный)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</si>
  <si>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</si>
  <si>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</si>
  <si>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</si>
  <si>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</si>
  <si>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за день:</t>
  </si>
  <si>
    <t>Пудинг из творога (запеченный) с джемом</t>
  </si>
  <si>
    <t>150/20</t>
  </si>
  <si>
    <t>Чай с сахаром</t>
  </si>
  <si>
    <t>хлеб</t>
  </si>
  <si>
    <t>Апельсин свежий</t>
  </si>
  <si>
    <t xml:space="preserve">Салат из свежей капусты с огурцом </t>
  </si>
  <si>
    <t>АКП20</t>
  </si>
  <si>
    <t>Борщ с капустой и картофелем, отварной говядиной со сметаной</t>
  </si>
  <si>
    <t>Фрикадельки куриные в соусе молочном</t>
  </si>
  <si>
    <t>90/30</t>
  </si>
  <si>
    <t>308/350</t>
  </si>
  <si>
    <t>Рис отварной</t>
  </si>
  <si>
    <t>Компот из свежих яблок</t>
  </si>
  <si>
    <t>АКП 12</t>
  </si>
  <si>
    <t>Каша из пшена и риса молочная жидкая ("Дружба")</t>
  </si>
  <si>
    <t>180/5</t>
  </si>
  <si>
    <t>Какао с молоком</t>
  </si>
  <si>
    <t>Груша свежая</t>
  </si>
  <si>
    <t>кисломол.</t>
  </si>
  <si>
    <t>Йогурт м.д.ж.2,5%</t>
  </si>
  <si>
    <t>Батон нарезной обогащённый микронутриентами, Сыр</t>
  </si>
  <si>
    <t>к/к,14</t>
  </si>
  <si>
    <t>Салат из свеклы с яйцом</t>
  </si>
  <si>
    <t>60/20</t>
  </si>
  <si>
    <t>Суп с макаронными изделиями, картофелем и курой отварной</t>
  </si>
  <si>
    <t>Хлебец рыбный запечённый</t>
  </si>
  <si>
    <t>Картофель отварной</t>
  </si>
  <si>
    <t>Компот из апельсинов</t>
  </si>
  <si>
    <t>АКП 9</t>
  </si>
  <si>
    <t>Каша пшеничная молочная с маслом сливочным</t>
  </si>
  <si>
    <t>Мандарин свежий</t>
  </si>
  <si>
    <t>Бутерброд с сыром</t>
  </si>
  <si>
    <t>10/5/25</t>
  </si>
  <si>
    <t>Салат из квашеной капусты</t>
  </si>
  <si>
    <t>52/209</t>
  </si>
  <si>
    <t>Суп картофельный с горохом и гренками</t>
  </si>
  <si>
    <t>81/116</t>
  </si>
  <si>
    <t>Бефстроганов из отварной говядины</t>
  </si>
  <si>
    <t>Каша гречневая рассыпчатая</t>
  </si>
  <si>
    <t>Сок фруктовый (персиковый)</t>
  </si>
  <si>
    <t>Макароны отварные с сыром</t>
  </si>
  <si>
    <t>160/15</t>
  </si>
  <si>
    <t>Батон нарезной обогащённый микронутриентами, Джем</t>
  </si>
  <si>
    <t>20/25</t>
  </si>
  <si>
    <t>Винегрет овощной</t>
  </si>
  <si>
    <t>Рассольник ленинградский с перловой крупой, отварной курицей и сметаной</t>
  </si>
  <si>
    <t>Голубцы ленивые</t>
  </si>
  <si>
    <t>АКП 63</t>
  </si>
  <si>
    <t>Кисель из плодов шиповника</t>
  </si>
  <si>
    <t>АКП 10</t>
  </si>
  <si>
    <t>Каша  "Янтарная"</t>
  </si>
  <si>
    <t>Йогурт фруктовый, м.д.ж. 2,5%</t>
  </si>
  <si>
    <t>Котлеты рубленные из филе куриного</t>
  </si>
  <si>
    <t>Бутерброд с джемом</t>
  </si>
  <si>
    <t>АКП №2</t>
  </si>
  <si>
    <t xml:space="preserve">Салат из свежей капусты </t>
  </si>
  <si>
    <t>АКП 21</t>
  </si>
  <si>
    <t>Суп картофельный с рыбой</t>
  </si>
  <si>
    <t>200/20</t>
  </si>
  <si>
    <t>98/228</t>
  </si>
  <si>
    <t>Жаркое по-домашнему со-свининой</t>
  </si>
  <si>
    <t>АКП №25</t>
  </si>
  <si>
    <t>АКП№12</t>
  </si>
  <si>
    <t>Каша геркулесовая молочная с маслом сливочным</t>
  </si>
  <si>
    <t>Салат из свёклы отварной с маслом растительным</t>
  </si>
  <si>
    <t>Су из овощей с курицей отварной и сметаной</t>
  </si>
  <si>
    <t>Печень по-строгановски</t>
  </si>
  <si>
    <t>АКП №19</t>
  </si>
  <si>
    <t>АКП №9</t>
  </si>
  <si>
    <t>Каша манная молочная с маслом сливочным</t>
  </si>
  <si>
    <t>Яйцо с гарниром</t>
  </si>
  <si>
    <t>40/20</t>
  </si>
  <si>
    <t>Борщ с капустой, картофелем, курой отварной и сметаной</t>
  </si>
  <si>
    <t>Тефтели мясные в соусе сметанном с томатом</t>
  </si>
  <si>
    <t>АКП 64</t>
  </si>
  <si>
    <t>Омлет натуральный</t>
  </si>
  <si>
    <t>Зефир витаминизированный</t>
  </si>
  <si>
    <t>Суп-лапша домашняя с курицей</t>
  </si>
  <si>
    <t>200/10</t>
  </si>
  <si>
    <t>Плов с куриным филе</t>
  </si>
  <si>
    <t>АКП 15</t>
  </si>
  <si>
    <t>Компот из  смеси сухофруктов</t>
  </si>
  <si>
    <t>АКП 11</t>
  </si>
  <si>
    <t>Среднее значение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</si>
</sst>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19]General"/>
  </numFmts>
  <fonts count="18">
    <font>
      <sz val="11.0"/>
      <color theme="1"/>
      <name val="Calibri"/>
      <scheme val="minor"/>
    </font>
    <font>
      <sz val="10.0"/>
      <color theme="1"/>
      <name val="Arial"/>
    </font>
    <font/>
    <font>
      <b/>
      <sz val="14.0"/>
      <color rgb="FF4C4C4C"/>
      <name val="Arial"/>
    </font>
    <font>
      <sz val="10.0"/>
      <color rgb="FF2D2D2D"/>
      <name val="Arial"/>
    </font>
    <font>
      <sz val="10.0"/>
      <color rgb="FF4C4C4C"/>
      <name val="Arial"/>
    </font>
    <font>
      <i/>
      <sz val="8.0"/>
      <color theme="1"/>
      <name val="Arial"/>
    </font>
    <font>
      <b/>
      <sz val="8.0"/>
      <color theme="1"/>
      <name val="Arial"/>
    </font>
    <font>
      <b/>
      <sz val="8.0"/>
      <color rgb="FF2D2D2D"/>
      <name val="Arial"/>
    </font>
    <font>
      <sz val="11.0"/>
      <color theme="1"/>
      <name val="Calibri"/>
    </font>
    <font>
      <sz val="12.0"/>
      <color theme="1"/>
      <name val="Times New Roman"/>
    </font>
    <font>
      <sz val="12.0"/>
      <color rgb="FF000000"/>
      <name val="Times New Roman"/>
    </font>
    <font>
      <i/>
      <sz val="11.0"/>
      <color theme="1"/>
      <name val="Calibri"/>
    </font>
    <font>
      <b/>
      <sz val="10.0"/>
      <color rgb="FF2D2D2D"/>
      <name val="Arial"/>
    </font>
    <font>
      <sz val="12.0"/>
      <color rgb="FF006100"/>
      <name val="Times New Roman"/>
    </font>
    <font>
      <sz val="12.0"/>
      <color theme="1"/>
      <name val="Calibri"/>
    </font>
    <font>
      <sz val="14.0"/>
      <color theme="1"/>
      <name val="Calibri"/>
    </font>
    <font>
      <sz val="11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DEADA"/>
        <bgColor rgb="FFFDEADA"/>
      </patternFill>
    </fill>
  </fills>
  <borders count="4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left" readingOrder="0" shrinkToFit="0" wrapText="1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4" fillId="2" fontId="1" numFmtId="0" xfId="0" applyBorder="1" applyFont="1"/>
    <xf borderId="5" fillId="2" fontId="1" numFmtId="1" xfId="0" applyAlignment="1" applyBorder="1" applyFont="1" applyNumberFormat="1">
      <alignment horizontal="center" readingOrder="0"/>
    </xf>
    <xf borderId="4" fillId="2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vertical="top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9" numFmtId="0" xfId="0" applyBorder="1" applyFont="1"/>
    <xf borderId="12" fillId="0" fontId="9" numFmtId="0" xfId="0" applyBorder="1" applyFont="1"/>
    <xf borderId="13" fillId="0" fontId="10" numFmtId="0" xfId="0" applyAlignment="1" applyBorder="1" applyFont="1">
      <alignment horizontal="left" shrinkToFit="0" vertical="center" wrapText="1"/>
    </xf>
    <xf borderId="13" fillId="0" fontId="10" numFmtId="2" xfId="0" applyAlignment="1" applyBorder="1" applyFont="1" applyNumberFormat="1">
      <alignment horizontal="center" shrinkToFit="0" wrapText="1"/>
    </xf>
    <xf borderId="6" fillId="0" fontId="10" numFmtId="2" xfId="0" applyAlignment="1" applyBorder="1" applyFont="1" applyNumberFormat="1">
      <alignment horizontal="center" shrinkToFit="0" wrapText="1"/>
    </xf>
    <xf borderId="13" fillId="0" fontId="10" numFmtId="0" xfId="0" applyAlignment="1" applyBorder="1" applyFont="1">
      <alignment horizontal="center" shrinkToFit="0" wrapText="1"/>
    </xf>
    <xf borderId="12" fillId="2" fontId="1" numFmtId="0" xfId="0" applyAlignment="1" applyBorder="1" applyFont="1">
      <alignment horizontal="center" shrinkToFit="0" vertical="top" wrapText="1"/>
    </xf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16" fillId="0" fontId="9" numFmtId="0" xfId="0" applyBorder="1" applyFont="1"/>
    <xf borderId="4" fillId="2" fontId="9" numFmtId="0" xfId="0" applyBorder="1" applyFont="1"/>
    <xf borderId="4" fillId="2" fontId="1" numFmtId="0" xfId="0" applyAlignment="1" applyBorder="1" applyFont="1">
      <alignment shrinkToFit="0" vertical="top" wrapText="1"/>
    </xf>
    <xf borderId="17" fillId="2" fontId="9" numFmtId="2" xfId="0" applyAlignment="1" applyBorder="1" applyFont="1" applyNumberFormat="1">
      <alignment vertical="bottom"/>
    </xf>
    <xf borderId="18" fillId="2" fontId="9" numFmtId="2" xfId="0" applyAlignment="1" applyBorder="1" applyFont="1" applyNumberFormat="1">
      <alignment vertical="bottom"/>
    </xf>
    <xf borderId="19" fillId="0" fontId="10" numFmtId="164" xfId="0" applyAlignment="1" applyBorder="1" applyFont="1" applyNumberFormat="1">
      <alignment horizontal="center" shrinkToFit="0" wrapText="1"/>
    </xf>
    <xf borderId="4" fillId="2" fontId="1" numFmtId="0" xfId="0" applyAlignment="1" applyBorder="1" applyFont="1">
      <alignment horizontal="center" shrinkToFit="0" vertical="top" wrapText="1"/>
    </xf>
    <xf borderId="4" fillId="0" fontId="9" numFmtId="0" xfId="0" applyBorder="1" applyFont="1"/>
    <xf borderId="4" fillId="0" fontId="10" numFmtId="164" xfId="0" applyAlignment="1" applyBorder="1" applyFont="1" applyNumberFormat="1">
      <alignment horizontal="left" shrinkToFit="0" vertical="center" wrapText="1"/>
    </xf>
    <xf borderId="17" fillId="0" fontId="10" numFmtId="2" xfId="0" applyAlignment="1" applyBorder="1" applyFont="1" applyNumberFormat="1">
      <alignment horizontal="center" shrinkToFit="0" wrapText="1"/>
    </xf>
    <xf borderId="19" fillId="0" fontId="10" numFmtId="2" xfId="0" applyAlignment="1" applyBorder="1" applyFont="1" applyNumberFormat="1">
      <alignment horizontal="center" shrinkToFit="0" wrapText="1"/>
    </xf>
    <xf borderId="4" fillId="0" fontId="9" numFmtId="0" xfId="0" applyAlignment="1" applyBorder="1" applyFont="1">
      <alignment readingOrder="0"/>
    </xf>
    <xf borderId="4" fillId="0" fontId="11" numFmtId="164" xfId="0" applyAlignment="1" applyBorder="1" applyFont="1" applyNumberFormat="1">
      <alignment horizontal="left" vertical="center"/>
    </xf>
    <xf borderId="17" fillId="0" fontId="10" numFmtId="2" xfId="0" applyAlignment="1" applyBorder="1" applyFont="1" applyNumberFormat="1">
      <alignment horizontal="center"/>
    </xf>
    <xf borderId="20" fillId="0" fontId="10" numFmtId="0" xfId="0" applyAlignment="1" applyBorder="1" applyFont="1">
      <alignment horizontal="center" shrinkToFit="0" wrapText="1"/>
    </xf>
    <xf borderId="20" fillId="3" fontId="9" numFmtId="2" xfId="0" applyAlignment="1" applyBorder="1" applyFill="1" applyFont="1" applyNumberFormat="1">
      <alignment horizontal="center" vertical="bottom"/>
    </xf>
    <xf borderId="19" fillId="3" fontId="9" numFmtId="2" xfId="0" applyAlignment="1" applyBorder="1" applyFont="1" applyNumberFormat="1">
      <alignment horizontal="center" vertical="bottom"/>
    </xf>
    <xf borderId="21" fillId="3" fontId="9" numFmtId="2" xfId="0" applyAlignment="1" applyBorder="1" applyFont="1" applyNumberFormat="1">
      <alignment horizontal="center" vertical="bottom"/>
    </xf>
    <xf borderId="21" fillId="3" fontId="9" numFmtId="0" xfId="0" applyAlignment="1" applyBorder="1" applyFont="1">
      <alignment horizontal="center" vertical="bottom"/>
    </xf>
    <xf borderId="4" fillId="2" fontId="9" numFmtId="0" xfId="0" applyAlignment="1" applyBorder="1" applyFont="1">
      <alignment readingOrder="0"/>
    </xf>
    <xf borderId="12" fillId="4" fontId="9" numFmtId="0" xfId="0" applyAlignment="1" applyBorder="1" applyFill="1" applyFont="1">
      <alignment shrinkToFit="0" wrapText="1"/>
    </xf>
    <xf borderId="17" fillId="3" fontId="9" numFmtId="2" xfId="0" applyAlignment="1" applyBorder="1" applyFont="1" applyNumberFormat="1">
      <alignment horizontal="center" vertical="top"/>
    </xf>
    <xf borderId="17" fillId="3" fontId="9" numFmtId="2" xfId="0" applyAlignment="1" applyBorder="1" applyFont="1" applyNumberFormat="1">
      <alignment horizontal="center" vertical="bottom"/>
    </xf>
    <xf borderId="18" fillId="3" fontId="9" numFmtId="2" xfId="0" applyAlignment="1" applyBorder="1" applyFont="1" applyNumberFormat="1">
      <alignment horizontal="center" vertical="bottom"/>
    </xf>
    <xf borderId="19" fillId="3" fontId="9" numFmtId="0" xfId="0" applyAlignment="1" applyBorder="1" applyFont="1">
      <alignment horizontal="center" vertical="bottom"/>
    </xf>
    <xf borderId="22" fillId="2" fontId="1" numFmtId="0" xfId="0" applyAlignment="1" applyBorder="1" applyFont="1">
      <alignment horizontal="center" shrinkToFit="0" vertical="top" wrapText="1"/>
    </xf>
    <xf borderId="23" fillId="0" fontId="1" numFmtId="0" xfId="0" applyAlignment="1" applyBorder="1" applyFont="1">
      <alignment horizontal="center"/>
    </xf>
    <xf borderId="24" fillId="0" fontId="1" numFmtId="0" xfId="0" applyAlignment="1" applyBorder="1" applyFont="1">
      <alignment horizontal="center"/>
    </xf>
    <xf borderId="17" fillId="0" fontId="9" numFmtId="0" xfId="0" applyBorder="1" applyFont="1"/>
    <xf borderId="4" fillId="0" fontId="12" numFmtId="0" xfId="0" applyAlignment="1" applyBorder="1" applyFont="1">
      <alignment horizontal="right"/>
    </xf>
    <xf borderId="4" fillId="0" fontId="1" numFmtId="0" xfId="0" applyAlignment="1" applyBorder="1" applyFont="1">
      <alignment shrinkToFit="0" vertical="top" wrapText="1"/>
    </xf>
    <xf borderId="4" fillId="0" fontId="1" numFmtId="2" xfId="0" applyAlignment="1" applyBorder="1" applyFont="1" applyNumberFormat="1">
      <alignment horizontal="center" shrinkToFit="0" vertical="top" wrapText="1"/>
    </xf>
    <xf borderId="22" fillId="0" fontId="1" numFmtId="0" xfId="0" applyAlignment="1" applyBorder="1" applyFont="1">
      <alignment horizontal="center"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25" fillId="0" fontId="1" numFmtId="0" xfId="0" applyAlignment="1" applyBorder="1" applyFont="1">
      <alignment horizontal="center"/>
    </xf>
    <xf borderId="26" fillId="0" fontId="1" numFmtId="0" xfId="0" applyAlignment="1" applyBorder="1" applyFont="1">
      <alignment horizontal="center"/>
    </xf>
    <xf borderId="26" fillId="0" fontId="9" numFmtId="0" xfId="0" applyBorder="1" applyFont="1"/>
    <xf borderId="12" fillId="0" fontId="9" numFmtId="0" xfId="0" applyAlignment="1" applyBorder="1" applyFont="1">
      <alignment vertical="bottom"/>
    </xf>
    <xf borderId="12" fillId="0" fontId="10" numFmtId="164" xfId="0" applyAlignment="1" applyBorder="1" applyFont="1" applyNumberFormat="1">
      <alignment shrinkToFit="0" wrapText="1"/>
    </xf>
    <xf borderId="12" fillId="0" fontId="10" numFmtId="2" xfId="0" applyAlignment="1" applyBorder="1" applyFont="1" applyNumberFormat="1">
      <alignment horizontal="center" vertical="top"/>
    </xf>
    <xf borderId="12" fillId="0" fontId="10" numFmtId="2" xfId="0" applyAlignment="1" applyBorder="1" applyFont="1" applyNumberFormat="1">
      <alignment horizontal="center"/>
    </xf>
    <xf borderId="27" fillId="0" fontId="10" numFmtId="2" xfId="0" applyAlignment="1" applyBorder="1" applyFont="1" applyNumberFormat="1">
      <alignment horizontal="center"/>
    </xf>
    <xf borderId="12" fillId="0" fontId="10" numFmtId="164" xfId="0" applyAlignment="1" applyBorder="1" applyFont="1" applyNumberFormat="1">
      <alignment horizontal="center"/>
    </xf>
    <xf borderId="17" fillId="0" fontId="9" numFmtId="0" xfId="0" applyAlignment="1" applyBorder="1" applyFont="1">
      <alignment vertical="bottom"/>
    </xf>
    <xf borderId="17" fillId="0" fontId="10" numFmtId="164" xfId="0" applyAlignment="1" applyBorder="1" applyFont="1" applyNumberFormat="1">
      <alignment shrinkToFit="0" wrapText="1"/>
    </xf>
    <xf borderId="17" fillId="0" fontId="10" numFmtId="2" xfId="0" applyAlignment="1" applyBorder="1" applyFont="1" applyNumberFormat="1">
      <alignment horizontal="center" vertical="top"/>
    </xf>
    <xf borderId="24" fillId="0" fontId="10" numFmtId="2" xfId="0" applyAlignment="1" applyBorder="1" applyFont="1" applyNumberFormat="1">
      <alignment horizontal="center"/>
    </xf>
    <xf borderId="17" fillId="3" fontId="9" numFmtId="0" xfId="0" applyAlignment="1" applyBorder="1" applyFont="1">
      <alignment horizontal="center"/>
    </xf>
    <xf borderId="19" fillId="0" fontId="10" numFmtId="164" xfId="0" applyBorder="1" applyFont="1" applyNumberFormat="1"/>
    <xf borderId="17" fillId="0" fontId="9" numFmtId="2" xfId="0" applyAlignment="1" applyBorder="1" applyFont="1" applyNumberFormat="1">
      <alignment horizontal="center" vertical="top"/>
    </xf>
    <xf borderId="19" fillId="0" fontId="10" numFmtId="2" xfId="0" applyAlignment="1" applyBorder="1" applyFont="1" applyNumberFormat="1">
      <alignment horizontal="center"/>
    </xf>
    <xf borderId="28" fillId="0" fontId="10" numFmtId="2" xfId="0" applyAlignment="1" applyBorder="1" applyFont="1" applyNumberFormat="1">
      <alignment horizontal="center"/>
    </xf>
    <xf borderId="19" fillId="3" fontId="9" numFmtId="0" xfId="0" applyAlignment="1" applyBorder="1" applyFont="1">
      <alignment horizontal="center"/>
    </xf>
    <xf borderId="18" fillId="0" fontId="9" numFmtId="0" xfId="0" applyAlignment="1" applyBorder="1" applyFont="1">
      <alignment vertical="bottom"/>
    </xf>
    <xf borderId="29" fillId="0" fontId="10" numFmtId="0" xfId="0" applyBorder="1" applyFont="1"/>
    <xf borderId="20" fillId="0" fontId="9" numFmtId="2" xfId="0" applyAlignment="1" applyBorder="1" applyFont="1" applyNumberFormat="1">
      <alignment horizontal="center" vertical="top"/>
    </xf>
    <xf borderId="29" fillId="0" fontId="10" numFmtId="2" xfId="0" applyAlignment="1" applyBorder="1" applyFont="1" applyNumberFormat="1">
      <alignment horizontal="center"/>
    </xf>
    <xf borderId="30" fillId="0" fontId="10" numFmtId="2" xfId="0" applyAlignment="1" applyBorder="1" applyFont="1" applyNumberFormat="1">
      <alignment horizontal="center"/>
    </xf>
    <xf borderId="29" fillId="3" fontId="10" numFmtId="0" xfId="0" applyAlignment="1" applyBorder="1" applyFont="1">
      <alignment horizontal="center"/>
    </xf>
    <xf borderId="29" fillId="0" fontId="10" numFmtId="2" xfId="0" applyAlignment="1" applyBorder="1" applyFont="1" applyNumberFormat="1">
      <alignment horizontal="center" vertical="top"/>
    </xf>
    <xf borderId="18" fillId="3" fontId="9" numFmtId="0" xfId="0" applyAlignment="1" applyBorder="1" applyFont="1">
      <alignment horizontal="center"/>
    </xf>
    <xf borderId="29" fillId="0" fontId="10" numFmtId="0" xfId="0" applyAlignment="1" applyBorder="1" applyFont="1">
      <alignment shrinkToFit="0" wrapText="1"/>
    </xf>
    <xf borderId="23" fillId="0" fontId="9" numFmtId="2" xfId="0" applyAlignment="1" applyBorder="1" applyFont="1" applyNumberFormat="1">
      <alignment horizontal="center" vertical="top"/>
    </xf>
    <xf borderId="31" fillId="5" fontId="1" numFmtId="0" xfId="0" applyAlignment="1" applyBorder="1" applyFill="1" applyFont="1">
      <alignment horizontal="center"/>
    </xf>
    <xf borderId="32" fillId="5" fontId="1" numFmtId="0" xfId="0" applyAlignment="1" applyBorder="1" applyFont="1">
      <alignment horizontal="center"/>
    </xf>
    <xf borderId="33" fillId="5" fontId="13" numFmtId="0" xfId="0" applyAlignment="1" applyBorder="1" applyFont="1">
      <alignment horizontal="center" shrinkToFit="0" vertical="center" wrapText="1"/>
    </xf>
    <xf borderId="34" fillId="0" fontId="2" numFmtId="0" xfId="0" applyBorder="1" applyFont="1"/>
    <xf borderId="32" fillId="5" fontId="1" numFmtId="0" xfId="0" applyAlignment="1" applyBorder="1" applyFont="1">
      <alignment shrinkToFit="0" vertical="top" wrapText="1"/>
    </xf>
    <xf borderId="32" fillId="5" fontId="1" numFmtId="2" xfId="0" applyAlignment="1" applyBorder="1" applyFont="1" applyNumberFormat="1">
      <alignment horizontal="center" shrinkToFit="0" vertical="top" wrapText="1"/>
    </xf>
    <xf borderId="32" fillId="5" fontId="1" numFmtId="0" xfId="0" applyAlignment="1" applyBorder="1" applyFont="1">
      <alignment horizontal="center" shrinkToFit="0" vertical="top" wrapText="1"/>
    </xf>
    <xf borderId="16" fillId="0" fontId="1" numFmtId="0" xfId="0" applyAlignment="1" applyBorder="1" applyFont="1">
      <alignment horizontal="center"/>
    </xf>
    <xf borderId="13" fillId="0" fontId="10" numFmtId="0" xfId="0" applyAlignment="1" applyBorder="1" applyFont="1">
      <alignment shrinkToFit="0" wrapText="1"/>
    </xf>
    <xf borderId="35" fillId="0" fontId="10" numFmtId="2" xfId="0" applyAlignment="1" applyBorder="1" applyFont="1" applyNumberFormat="1">
      <alignment horizontal="center" shrinkToFit="0" wrapText="1"/>
    </xf>
    <xf borderId="36" fillId="0" fontId="10" numFmtId="2" xfId="0" applyAlignment="1" applyBorder="1" applyFont="1" applyNumberFormat="1">
      <alignment horizontal="center" shrinkToFit="0" wrapText="1"/>
    </xf>
    <xf borderId="8" fillId="0" fontId="10" numFmtId="2" xfId="0" applyAlignment="1" applyBorder="1" applyFont="1" applyNumberFormat="1">
      <alignment horizontal="center" shrinkToFit="0" wrapText="1"/>
    </xf>
    <xf borderId="8" fillId="0" fontId="10" numFmtId="0" xfId="0" applyAlignment="1" applyBorder="1" applyFont="1">
      <alignment horizontal="center" shrinkToFit="0" wrapText="1"/>
    </xf>
    <xf borderId="17" fillId="2" fontId="9" numFmtId="0" xfId="0" applyAlignment="1" applyBorder="1" applyFont="1">
      <alignment vertical="bottom"/>
    </xf>
    <xf borderId="19" fillId="2" fontId="9" numFmtId="0" xfId="0" applyAlignment="1" applyBorder="1" applyFont="1">
      <alignment vertical="bottom"/>
    </xf>
    <xf borderId="28" fillId="2" fontId="9" numFmtId="2" xfId="0" applyAlignment="1" applyBorder="1" applyFont="1" applyNumberFormat="1">
      <alignment vertical="bottom"/>
    </xf>
    <xf borderId="19" fillId="2" fontId="9" numFmtId="2" xfId="0" applyAlignment="1" applyBorder="1" applyFont="1" applyNumberFormat="1">
      <alignment vertical="bottom"/>
    </xf>
    <xf borderId="30" fillId="2" fontId="9" numFmtId="2" xfId="0" applyAlignment="1" applyBorder="1" applyFont="1" applyNumberFormat="1">
      <alignment vertical="bottom"/>
    </xf>
    <xf borderId="30" fillId="0" fontId="10" numFmtId="2" xfId="0" applyAlignment="1" applyBorder="1" applyFont="1" applyNumberFormat="1">
      <alignment horizontal="center" shrinkToFit="0" wrapText="1"/>
    </xf>
    <xf borderId="29" fillId="0" fontId="10" numFmtId="2" xfId="0" applyAlignment="1" applyBorder="1" applyFont="1" applyNumberFormat="1">
      <alignment horizontal="center" shrinkToFit="0" wrapText="1"/>
    </xf>
    <xf borderId="28" fillId="0" fontId="10" numFmtId="2" xfId="0" applyAlignment="1" applyBorder="1" applyFont="1" applyNumberFormat="1">
      <alignment horizontal="center" shrinkToFit="0" wrapText="1"/>
    </xf>
    <xf borderId="29" fillId="0" fontId="10" numFmtId="0" xfId="0" applyAlignment="1" applyBorder="1" applyFont="1">
      <alignment horizontal="center" shrinkToFit="0" wrapText="1"/>
    </xf>
    <xf borderId="37" fillId="0" fontId="10" numFmtId="2" xfId="0" applyAlignment="1" applyBorder="1" applyFont="1" applyNumberFormat="1">
      <alignment horizontal="center" shrinkToFit="0" wrapText="1"/>
    </xf>
    <xf borderId="17" fillId="0" fontId="1" numFmtId="0" xfId="0" applyAlignment="1" applyBorder="1" applyFont="1">
      <alignment horizontal="center"/>
    </xf>
    <xf borderId="12" fillId="3" fontId="9" numFmtId="0" xfId="0" applyAlignment="1" applyBorder="1" applyFont="1">
      <alignment vertical="bottom"/>
    </xf>
    <xf borderId="17" fillId="0" fontId="10" numFmtId="164" xfId="0" applyAlignment="1" applyBorder="1" applyFont="1" applyNumberFormat="1">
      <alignment horizontal="center"/>
    </xf>
    <xf borderId="19" fillId="0" fontId="10" numFmtId="164" xfId="0" applyAlignment="1" applyBorder="1" applyFont="1" applyNumberFormat="1">
      <alignment shrinkToFit="0" wrapText="1"/>
    </xf>
    <xf borderId="19" fillId="0" fontId="10" numFmtId="164" xfId="0" applyAlignment="1" applyBorder="1" applyFont="1" applyNumberFormat="1">
      <alignment horizontal="center"/>
    </xf>
    <xf borderId="29" fillId="0" fontId="10" numFmtId="0" xfId="0" applyAlignment="1" applyBorder="1" applyFont="1">
      <alignment horizontal="center"/>
    </xf>
    <xf borderId="24" fillId="0" fontId="9" numFmtId="2" xfId="0" applyAlignment="1" applyBorder="1" applyFont="1" applyNumberFormat="1">
      <alignment horizontal="center"/>
    </xf>
    <xf borderId="17" fillId="0" fontId="9" numFmtId="2" xfId="0" applyAlignment="1" applyBorder="1" applyFont="1" applyNumberFormat="1">
      <alignment horizontal="center"/>
    </xf>
    <xf borderId="23" fillId="0" fontId="9" numFmtId="2" xfId="0" applyAlignment="1" applyBorder="1" applyFont="1" applyNumberFormat="1">
      <alignment horizontal="center"/>
    </xf>
    <xf borderId="4" fillId="5" fontId="1" numFmtId="0" xfId="0" applyAlignment="1" applyBorder="1" applyFont="1">
      <alignment horizontal="center"/>
    </xf>
    <xf borderId="24" fillId="2" fontId="9" numFmtId="2" xfId="0" applyBorder="1" applyFont="1" applyNumberFormat="1"/>
    <xf borderId="24" fillId="2" fontId="9" numFmtId="2" xfId="0" applyAlignment="1" applyBorder="1" applyFont="1" applyNumberFormat="1">
      <alignment vertical="bottom"/>
    </xf>
    <xf borderId="38" fillId="2" fontId="9" numFmtId="2" xfId="0" applyAlignment="1" applyBorder="1" applyFont="1" applyNumberFormat="1">
      <alignment vertical="bottom"/>
    </xf>
    <xf borderId="17" fillId="2" fontId="9" numFmtId="2" xfId="0" applyBorder="1" applyFont="1" applyNumberFormat="1"/>
    <xf borderId="24" fillId="3" fontId="9" numFmtId="2" xfId="0" applyAlignment="1" applyBorder="1" applyFont="1" applyNumberFormat="1">
      <alignment horizontal="center"/>
    </xf>
    <xf borderId="17" fillId="3" fontId="9" numFmtId="2" xfId="0" applyAlignment="1" applyBorder="1" applyFont="1" applyNumberFormat="1">
      <alignment horizontal="center"/>
    </xf>
    <xf borderId="17" fillId="0" fontId="10" numFmtId="164" xfId="0" applyAlignment="1" applyBorder="1" applyFont="1" applyNumberFormat="1">
      <alignment horizontal="center" shrinkToFit="0" wrapText="1"/>
    </xf>
    <xf borderId="29" fillId="6" fontId="9" numFmtId="0" xfId="0" applyBorder="1" applyFill="1" applyFont="1"/>
    <xf borderId="21" fillId="6" fontId="9" numFmtId="2" xfId="0" applyBorder="1" applyFont="1" applyNumberFormat="1"/>
    <xf borderId="30" fillId="6" fontId="9" numFmtId="2" xfId="0" applyBorder="1" applyFont="1" applyNumberFormat="1"/>
    <xf borderId="28" fillId="6" fontId="9" numFmtId="2" xfId="0" applyBorder="1" applyFont="1" applyNumberFormat="1"/>
    <xf borderId="18" fillId="2" fontId="9" numFmtId="0" xfId="0" applyAlignment="1" applyBorder="1" applyFont="1">
      <alignment vertical="bottom"/>
    </xf>
    <xf borderId="19" fillId="3" fontId="9" numFmtId="0" xfId="0" applyAlignment="1" applyBorder="1" applyFont="1">
      <alignment shrinkToFit="0" vertical="bottom" wrapText="1"/>
    </xf>
    <xf borderId="24" fillId="3" fontId="9" numFmtId="2" xfId="0" applyAlignment="1" applyBorder="1" applyFont="1" applyNumberFormat="1">
      <alignment horizontal="center" vertical="bottom"/>
    </xf>
    <xf borderId="38" fillId="3" fontId="9" numFmtId="2" xfId="0" applyAlignment="1" applyBorder="1" applyFont="1" applyNumberFormat="1">
      <alignment horizontal="center" vertical="bottom"/>
    </xf>
    <xf borderId="17" fillId="3" fontId="9" numFmtId="0" xfId="0" applyAlignment="1" applyBorder="1" applyFont="1">
      <alignment horizontal="center" vertical="bottom"/>
    </xf>
    <xf borderId="17" fillId="3" fontId="9" numFmtId="0" xfId="0" applyAlignment="1" applyBorder="1" applyFont="1">
      <alignment shrinkToFit="0" vertical="bottom" wrapText="1"/>
    </xf>
    <xf borderId="19" fillId="3" fontId="9" numFmtId="2" xfId="0" applyAlignment="1" applyBorder="1" applyFont="1" applyNumberFormat="1">
      <alignment horizontal="center"/>
    </xf>
    <xf borderId="28" fillId="3" fontId="9" numFmtId="2" xfId="0" applyAlignment="1" applyBorder="1" applyFont="1" applyNumberFormat="1">
      <alignment horizontal="center"/>
    </xf>
    <xf borderId="30" fillId="3" fontId="9" numFmtId="2" xfId="0" applyAlignment="1" applyBorder="1" applyFont="1" applyNumberFormat="1">
      <alignment horizontal="center"/>
    </xf>
    <xf borderId="18" fillId="3" fontId="9" numFmtId="0" xfId="0" applyAlignment="1" applyBorder="1" applyFont="1">
      <alignment horizontal="center" vertical="bottom"/>
    </xf>
    <xf borderId="19" fillId="3" fontId="9" numFmtId="0" xfId="0" applyAlignment="1" applyBorder="1" applyFont="1">
      <alignment vertical="bottom"/>
    </xf>
    <xf borderId="21" fillId="3" fontId="14" numFmtId="2" xfId="0" applyAlignment="1" applyBorder="1" applyFont="1" applyNumberFormat="1">
      <alignment horizontal="center" shrinkToFit="0" wrapText="1"/>
    </xf>
    <xf borderId="30" fillId="3" fontId="14" numFmtId="2" xfId="0" applyAlignment="1" applyBorder="1" applyFont="1" applyNumberFormat="1">
      <alignment horizontal="center" shrinkToFit="0" wrapText="1"/>
    </xf>
    <xf borderId="28" fillId="3" fontId="14" numFmtId="2" xfId="0" applyAlignment="1" applyBorder="1" applyFont="1" applyNumberFormat="1">
      <alignment horizontal="center" shrinkToFit="0" wrapText="1"/>
    </xf>
    <xf borderId="21" fillId="3" fontId="9" numFmtId="0" xfId="0" applyAlignment="1" applyBorder="1" applyFont="1">
      <alignment vertical="bottom"/>
    </xf>
    <xf borderId="7" fillId="0" fontId="10" numFmtId="164" xfId="0" applyAlignment="1" applyBorder="1" applyFont="1" applyNumberFormat="1">
      <alignment shrinkToFit="0" wrapText="1"/>
    </xf>
    <xf borderId="35" fillId="0" fontId="10" numFmtId="2" xfId="0" applyAlignment="1" applyBorder="1" applyFont="1" applyNumberFormat="1">
      <alignment horizontal="center"/>
    </xf>
    <xf borderId="7" fillId="0" fontId="10" numFmtId="2" xfId="0" applyAlignment="1" applyBorder="1" applyFont="1" applyNumberFormat="1">
      <alignment horizontal="center"/>
    </xf>
    <xf borderId="7" fillId="0" fontId="9" numFmtId="0" xfId="0" applyAlignment="1" applyBorder="1" applyFont="1">
      <alignment horizontal="center"/>
    </xf>
    <xf borderId="28" fillId="0" fontId="9" numFmtId="2" xfId="0" applyAlignment="1" applyBorder="1" applyFont="1" applyNumberFormat="1">
      <alignment horizontal="center"/>
    </xf>
    <xf borderId="13" fillId="3" fontId="10" numFmtId="2" xfId="0" applyAlignment="1" applyBorder="1" applyFont="1" applyNumberFormat="1">
      <alignment horizontal="center" shrinkToFit="0" wrapText="1"/>
    </xf>
    <xf borderId="36" fillId="3" fontId="10" numFmtId="2" xfId="0" applyAlignment="1" applyBorder="1" applyFont="1" applyNumberFormat="1">
      <alignment horizontal="center" shrinkToFit="0" wrapText="1"/>
    </xf>
    <xf borderId="8" fillId="3" fontId="10" numFmtId="2" xfId="0" applyAlignment="1" applyBorder="1" applyFont="1" applyNumberFormat="1">
      <alignment horizontal="center" shrinkToFit="0" wrapText="1"/>
    </xf>
    <xf borderId="19" fillId="2" fontId="9" numFmtId="0" xfId="0" applyBorder="1" applyFont="1"/>
    <xf borderId="21" fillId="0" fontId="10" numFmtId="2" xfId="0" applyAlignment="1" applyBorder="1" applyFont="1" applyNumberFormat="1">
      <alignment horizontal="center" shrinkToFit="0" wrapText="1"/>
    </xf>
    <xf borderId="21" fillId="0" fontId="10" numFmtId="0" xfId="0" applyAlignment="1" applyBorder="1" applyFont="1">
      <alignment horizontal="center" shrinkToFit="0" wrapText="1"/>
    </xf>
    <xf borderId="19" fillId="6" fontId="9" numFmtId="164" xfId="0" applyBorder="1" applyFont="1" applyNumberFormat="1"/>
    <xf borderId="19" fillId="6" fontId="9" numFmtId="2" xfId="0" applyBorder="1" applyFont="1" applyNumberFormat="1"/>
    <xf borderId="17" fillId="2" fontId="9" numFmtId="0" xfId="0" applyBorder="1" applyFont="1"/>
    <xf borderId="17" fillId="3" fontId="9" numFmtId="0" xfId="0" applyAlignment="1" applyBorder="1" applyFont="1">
      <alignment vertical="bottom"/>
    </xf>
    <xf borderId="29" fillId="3" fontId="10" numFmtId="0" xfId="0" applyBorder="1" applyFont="1"/>
    <xf borderId="30" fillId="3" fontId="10" numFmtId="2" xfId="0" applyAlignment="1" applyBorder="1" applyFont="1" applyNumberFormat="1">
      <alignment horizontal="center"/>
    </xf>
    <xf borderId="28" fillId="3" fontId="10" numFmtId="2" xfId="0" applyAlignment="1" applyBorder="1" applyFont="1" applyNumberFormat="1">
      <alignment horizontal="center" shrinkToFit="0" wrapText="1"/>
    </xf>
    <xf borderId="17" fillId="3" fontId="9" numFmtId="0" xfId="0" applyAlignment="1" applyBorder="1" applyFont="1">
      <alignment horizontal="center" vertical="top"/>
    </xf>
    <xf borderId="35" fillId="2" fontId="9" numFmtId="2" xfId="0" applyAlignment="1" applyBorder="1" applyFont="1" applyNumberFormat="1">
      <alignment horizontal="center"/>
    </xf>
    <xf borderId="7" fillId="0" fontId="10" numFmtId="164" xfId="0" applyAlignment="1" applyBorder="1" applyFont="1" applyNumberFormat="1">
      <alignment horizontal="center"/>
    </xf>
    <xf borderId="23" fillId="0" fontId="15" numFmtId="0" xfId="0" applyAlignment="1" applyBorder="1" applyFont="1">
      <alignment shrinkToFit="0" vertical="bottom" wrapText="1"/>
    </xf>
    <xf borderId="4" fillId="0" fontId="10" numFmtId="164" xfId="0" applyAlignment="1" applyBorder="1" applyFont="1" applyNumberFormat="1">
      <alignment shrinkToFit="0" wrapText="1"/>
    </xf>
    <xf borderId="3" fillId="0" fontId="10" numFmtId="2" xfId="0" applyAlignment="1" applyBorder="1" applyFont="1" applyNumberFormat="1">
      <alignment horizontal="center" shrinkToFit="0" wrapText="1"/>
    </xf>
    <xf borderId="4" fillId="0" fontId="10" numFmtId="2" xfId="0" applyAlignment="1" applyBorder="1" applyFont="1" applyNumberFormat="1">
      <alignment horizontal="center" shrinkToFit="0" wrapText="1"/>
    </xf>
    <xf borderId="4" fillId="0" fontId="10" numFmtId="164" xfId="0" applyAlignment="1" applyBorder="1" applyFont="1" applyNumberFormat="1">
      <alignment horizontal="center" shrinkToFit="0" wrapText="1"/>
    </xf>
    <xf borderId="39" fillId="0" fontId="10" numFmtId="2" xfId="0" applyAlignment="1" applyBorder="1" applyFont="1" applyNumberFormat="1">
      <alignment horizontal="center" shrinkToFit="0" wrapText="1"/>
    </xf>
    <xf borderId="17" fillId="0" fontId="10" numFmtId="164" xfId="0" applyBorder="1" applyFont="1" applyNumberFormat="1"/>
    <xf borderId="24" fillId="3" fontId="10" numFmtId="2" xfId="0" applyAlignment="1" applyBorder="1" applyFont="1" applyNumberFormat="1">
      <alignment horizontal="center"/>
    </xf>
    <xf borderId="29" fillId="0" fontId="9" numFmtId="0" xfId="0" applyBorder="1" applyFont="1"/>
    <xf borderId="30" fillId="0" fontId="9" numFmtId="2" xfId="0" applyBorder="1" applyFont="1" applyNumberFormat="1"/>
    <xf borderId="29" fillId="0" fontId="9" numFmtId="2" xfId="0" applyBorder="1" applyFont="1" applyNumberFormat="1"/>
    <xf borderId="39" fillId="0" fontId="9" numFmtId="2" xfId="0" applyBorder="1" applyFont="1" applyNumberFormat="1"/>
    <xf borderId="19" fillId="3" fontId="15" numFmtId="2" xfId="0" applyAlignment="1" applyBorder="1" applyFont="1" applyNumberFormat="1">
      <alignment horizontal="center" vertical="bottom"/>
    </xf>
    <xf borderId="28" fillId="3" fontId="15" numFmtId="2" xfId="0" applyAlignment="1" applyBorder="1" applyFont="1" applyNumberFormat="1">
      <alignment horizontal="center" vertical="bottom"/>
    </xf>
    <xf borderId="30" fillId="3" fontId="15" numFmtId="2" xfId="0" applyAlignment="1" applyBorder="1" applyFont="1" applyNumberFormat="1">
      <alignment horizontal="center" vertical="bottom"/>
    </xf>
    <xf borderId="18" fillId="3" fontId="9" numFmtId="0" xfId="0" applyAlignment="1" applyBorder="1" applyFont="1">
      <alignment vertical="bottom"/>
    </xf>
    <xf borderId="28" fillId="3" fontId="16" numFmtId="2" xfId="0" applyAlignment="1" applyBorder="1" applyFont="1" applyNumberFormat="1">
      <alignment horizontal="center" vertical="bottom"/>
    </xf>
    <xf borderId="7" fillId="3" fontId="9" numFmtId="0" xfId="0" applyAlignment="1" applyBorder="1" applyFont="1">
      <alignment vertical="bottom"/>
    </xf>
    <xf borderId="24" fillId="0" fontId="10" numFmtId="2" xfId="0" applyAlignment="1" applyBorder="1" applyFont="1" applyNumberFormat="1">
      <alignment horizontal="center" shrinkToFit="0" wrapText="1"/>
    </xf>
    <xf borderId="19" fillId="0" fontId="9" numFmtId="164" xfId="0" applyBorder="1" applyFont="1" applyNumberFormat="1"/>
    <xf borderId="28" fillId="0" fontId="9" numFmtId="2" xfId="0" applyBorder="1" applyFont="1" applyNumberFormat="1"/>
    <xf borderId="19" fillId="0" fontId="9" numFmtId="2" xfId="0" applyBorder="1" applyFont="1" applyNumberFormat="1"/>
    <xf borderId="21" fillId="0" fontId="10" numFmtId="2" xfId="0" applyAlignment="1" applyBorder="1" applyFont="1" applyNumberFormat="1">
      <alignment horizontal="center"/>
    </xf>
    <xf borderId="21" fillId="0" fontId="10" numFmtId="0" xfId="0" applyAlignment="1" applyBorder="1" applyFont="1">
      <alignment horizontal="center"/>
    </xf>
    <xf borderId="40" fillId="0" fontId="9" numFmtId="0" xfId="0" applyAlignment="1" applyBorder="1" applyFont="1">
      <alignment vertical="bottom"/>
    </xf>
    <xf borderId="36" fillId="0" fontId="10" numFmtId="2" xfId="0" applyAlignment="1" applyBorder="1" applyFont="1" applyNumberFormat="1">
      <alignment horizontal="center"/>
    </xf>
    <xf borderId="13" fillId="0" fontId="10" numFmtId="2" xfId="0" applyAlignment="1" applyBorder="1" applyFont="1" applyNumberFormat="1">
      <alignment horizontal="center"/>
    </xf>
    <xf borderId="13" fillId="0" fontId="10" numFmtId="0" xfId="0" applyAlignment="1" applyBorder="1" applyFont="1">
      <alignment horizontal="center"/>
    </xf>
    <xf borderId="24" fillId="0" fontId="15" numFmtId="2" xfId="0" applyAlignment="1" applyBorder="1" applyFont="1" applyNumberFormat="1">
      <alignment horizontal="center" vertical="bottom"/>
    </xf>
    <xf borderId="17" fillId="0" fontId="15" numFmtId="2" xfId="0" applyAlignment="1" applyBorder="1" applyFont="1" applyNumberFormat="1">
      <alignment horizontal="center" vertical="bottom"/>
    </xf>
    <xf borderId="38" fillId="0" fontId="15" numFmtId="2" xfId="0" applyAlignment="1" applyBorder="1" applyFont="1" applyNumberFormat="1">
      <alignment horizontal="center" vertical="bottom"/>
    </xf>
    <xf borderId="18" fillId="0" fontId="9" numFmtId="0" xfId="0" applyAlignment="1" applyBorder="1" applyFont="1">
      <alignment horizontal="center" vertical="bottom"/>
    </xf>
    <xf borderId="40" fillId="0" fontId="10" numFmtId="164" xfId="0" applyAlignment="1" applyBorder="1" applyFont="1" applyNumberFormat="1">
      <alignment shrinkToFit="0" wrapText="1"/>
    </xf>
    <xf borderId="28" fillId="3" fontId="10" numFmtId="2" xfId="0" applyAlignment="1" applyBorder="1" applyFont="1" applyNumberFormat="1">
      <alignment horizontal="center"/>
    </xf>
    <xf borderId="19" fillId="0" fontId="17" numFmtId="164" xfId="0" applyAlignment="1" applyBorder="1" applyFont="1" applyNumberFormat="1">
      <alignment horizontal="center"/>
    </xf>
    <xf borderId="29" fillId="0" fontId="14" numFmtId="0" xfId="0" applyAlignment="1" applyBorder="1" applyFont="1">
      <alignment shrinkToFit="0" wrapText="1"/>
    </xf>
    <xf borderId="29" fillId="0" fontId="14" numFmtId="0" xfId="0" applyAlignment="1" applyBorder="1" applyFont="1">
      <alignment horizontal="center" shrinkToFit="0" wrapText="1"/>
    </xf>
    <xf borderId="17" fillId="3" fontId="15" numFmtId="0" xfId="0" applyAlignment="1" applyBorder="1" applyFont="1">
      <alignment shrinkToFit="0" vertical="bottom" wrapText="1"/>
    </xf>
    <xf borderId="24" fillId="3" fontId="15" numFmtId="2" xfId="0" applyAlignment="1" applyBorder="1" applyFont="1" applyNumberFormat="1">
      <alignment horizontal="center" vertical="bottom"/>
    </xf>
    <xf borderId="17" fillId="3" fontId="15" numFmtId="2" xfId="0" applyAlignment="1" applyBorder="1" applyFont="1" applyNumberFormat="1">
      <alignment horizontal="center" vertical="bottom"/>
    </xf>
    <xf borderId="38" fillId="3" fontId="15" numFmtId="2" xfId="0" applyAlignment="1" applyBorder="1" applyFont="1" applyNumberFormat="1">
      <alignment horizontal="center" vertical="bottom"/>
    </xf>
    <xf borderId="17" fillId="3" fontId="15" numFmtId="0" xfId="0" applyAlignment="1" applyBorder="1" applyFont="1">
      <alignment horizontal="center" vertical="bottom"/>
    </xf>
    <xf borderId="6" fillId="0" fontId="1" numFmtId="0" xfId="0" applyBorder="1" applyFont="1"/>
    <xf borderId="7" fillId="0" fontId="1" numFmtId="0" xfId="0" applyBorder="1" applyFont="1"/>
    <xf borderId="41" fillId="0" fontId="13" numFmtId="0" xfId="0" applyAlignment="1" applyBorder="1" applyFont="1">
      <alignment horizontal="center" shrinkToFit="0" vertical="center" wrapText="1"/>
    </xf>
    <xf borderId="42" fillId="0" fontId="2" numFmtId="0" xfId="0" applyBorder="1" applyFont="1"/>
    <xf borderId="35" fillId="0" fontId="2" numFmtId="0" xfId="0" applyBorder="1" applyFont="1"/>
    <xf borderId="7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6.86"/>
    <col customWidth="1" min="10" max="10" width="8.14"/>
    <col customWidth="1" min="11" max="11" width="10.0"/>
    <col customWidth="1" min="12" max="12" width="9.14"/>
    <col customWidth="1" min="13" max="26" width="8.71"/>
  </cols>
  <sheetData>
    <row r="1" ht="12.75" customHeight="1">
      <c r="A1" s="1" t="s">
        <v>0</v>
      </c>
      <c r="B1" s="2"/>
      <c r="C1" s="3" t="s">
        <v>1</v>
      </c>
      <c r="D1" s="4"/>
      <c r="E1" s="5"/>
      <c r="F1" s="6" t="s">
        <v>2</v>
      </c>
      <c r="G1" s="2" t="s">
        <v>3</v>
      </c>
      <c r="H1" s="7" t="s">
        <v>4</v>
      </c>
      <c r="I1" s="4"/>
      <c r="J1" s="4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8" t="s">
        <v>5</v>
      </c>
      <c r="B2" s="2"/>
      <c r="C2" s="2"/>
      <c r="D2" s="1"/>
      <c r="E2" s="2"/>
      <c r="F2" s="2"/>
      <c r="G2" s="2" t="s">
        <v>6</v>
      </c>
      <c r="H2" s="7" t="s">
        <v>7</v>
      </c>
      <c r="I2" s="4"/>
      <c r="J2" s="4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7.25" customHeight="1">
      <c r="A3" s="9" t="s">
        <v>8</v>
      </c>
      <c r="B3" s="2"/>
      <c r="C3" s="2"/>
      <c r="D3" s="10"/>
      <c r="E3" s="11" t="s">
        <v>9</v>
      </c>
      <c r="F3" s="2"/>
      <c r="G3" s="2" t="s">
        <v>10</v>
      </c>
      <c r="H3" s="12">
        <v>1.0</v>
      </c>
      <c r="I3" s="12">
        <v>9.0</v>
      </c>
      <c r="J3" s="13">
        <v>2023.0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9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9">
        <v>1.0</v>
      </c>
      <c r="B6" s="20">
        <v>1.0</v>
      </c>
      <c r="C6" s="21" t="s">
        <v>26</v>
      </c>
      <c r="D6" s="22" t="s">
        <v>27</v>
      </c>
      <c r="E6" s="23" t="s">
        <v>28</v>
      </c>
      <c r="F6" s="24">
        <v>180.0</v>
      </c>
      <c r="G6" s="24">
        <v>9.6</v>
      </c>
      <c r="H6" s="24">
        <v>8.47</v>
      </c>
      <c r="I6" s="25">
        <v>35.1</v>
      </c>
      <c r="J6" s="24">
        <v>237.51</v>
      </c>
      <c r="K6" s="26">
        <v>184.0</v>
      </c>
      <c r="L6" s="2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8"/>
      <c r="B7" s="29"/>
      <c r="C7" s="30"/>
      <c r="D7" s="31"/>
      <c r="E7" s="32"/>
      <c r="F7" s="33"/>
      <c r="G7" s="33"/>
      <c r="H7" s="33"/>
      <c r="I7" s="34"/>
      <c r="J7" s="33"/>
      <c r="K7" s="35"/>
      <c r="L7" s="3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8"/>
      <c r="B8" s="29"/>
      <c r="C8" s="30"/>
      <c r="D8" s="37" t="s">
        <v>29</v>
      </c>
      <c r="E8" s="38" t="s">
        <v>30</v>
      </c>
      <c r="F8" s="39" t="s">
        <v>31</v>
      </c>
      <c r="G8" s="40">
        <v>0.2</v>
      </c>
      <c r="H8" s="40">
        <v>0.1</v>
      </c>
      <c r="I8" s="40">
        <v>15.0</v>
      </c>
      <c r="J8" s="40">
        <v>60.0</v>
      </c>
      <c r="K8" s="35">
        <v>431.0</v>
      </c>
      <c r="L8" s="3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8"/>
      <c r="B9" s="29"/>
      <c r="C9" s="30"/>
      <c r="D9" s="41" t="s">
        <v>32</v>
      </c>
      <c r="E9" s="42" t="s">
        <v>33</v>
      </c>
      <c r="F9" s="43">
        <v>25.0</v>
      </c>
      <c r="G9" s="43">
        <v>3.0</v>
      </c>
      <c r="H9" s="43">
        <v>2.5</v>
      </c>
      <c r="I9" s="43">
        <v>11.2</v>
      </c>
      <c r="J9" s="43">
        <v>69.0</v>
      </c>
      <c r="K9" s="44" t="s">
        <v>34</v>
      </c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8"/>
      <c r="B10" s="29"/>
      <c r="C10" s="30"/>
      <c r="D10" s="41" t="s">
        <v>35</v>
      </c>
      <c r="E10" s="23" t="s">
        <v>36</v>
      </c>
      <c r="F10" s="45">
        <v>35.0</v>
      </c>
      <c r="G10" s="46">
        <v>2.4</v>
      </c>
      <c r="H10" s="46">
        <v>8.1</v>
      </c>
      <c r="I10" s="47">
        <v>12.99</v>
      </c>
      <c r="J10" s="46">
        <v>142.0</v>
      </c>
      <c r="K10" s="48">
        <v>1.0</v>
      </c>
      <c r="L10" s="3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8"/>
      <c r="B11" s="29"/>
      <c r="C11" s="30"/>
      <c r="D11" s="49" t="s">
        <v>37</v>
      </c>
      <c r="E11" s="50" t="s">
        <v>38</v>
      </c>
      <c r="F11" s="51">
        <v>100.0</v>
      </c>
      <c r="G11" s="52">
        <v>0.4</v>
      </c>
      <c r="H11" s="52">
        <v>0.4</v>
      </c>
      <c r="I11" s="53">
        <v>9.8</v>
      </c>
      <c r="J11" s="52">
        <v>44.4</v>
      </c>
      <c r="K11" s="54" t="s">
        <v>34</v>
      </c>
      <c r="L11" s="3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8"/>
      <c r="B12" s="29"/>
      <c r="C12" s="30"/>
      <c r="D12" s="31"/>
      <c r="E12" s="32"/>
      <c r="F12" s="36"/>
      <c r="G12" s="36"/>
      <c r="H12" s="36"/>
      <c r="I12" s="36"/>
      <c r="J12" s="36"/>
      <c r="K12" s="55"/>
      <c r="L12" s="3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56"/>
      <c r="B13" s="57"/>
      <c r="C13" s="58"/>
      <c r="D13" s="59" t="s">
        <v>39</v>
      </c>
      <c r="E13" s="60"/>
      <c r="F13" s="61">
        <f t="shared" ref="F13:J13" si="1">SUM(F6:F12)</f>
        <v>340</v>
      </c>
      <c r="G13" s="61">
        <f t="shared" si="1"/>
        <v>15.6</v>
      </c>
      <c r="H13" s="61">
        <f t="shared" si="1"/>
        <v>19.57</v>
      </c>
      <c r="I13" s="61">
        <f t="shared" si="1"/>
        <v>84.09</v>
      </c>
      <c r="J13" s="61">
        <f t="shared" si="1"/>
        <v>552.91</v>
      </c>
      <c r="K13" s="62"/>
      <c r="L13" s="63">
        <f>SUM(L6:L12)</f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64">
        <f t="shared" ref="A14:B14" si="2">A6</f>
        <v>1</v>
      </c>
      <c r="B14" s="65">
        <f t="shared" si="2"/>
        <v>1</v>
      </c>
      <c r="C14" s="66" t="s">
        <v>40</v>
      </c>
      <c r="D14" s="67" t="s">
        <v>41</v>
      </c>
      <c r="E14" s="68" t="s">
        <v>42</v>
      </c>
      <c r="F14" s="69">
        <v>60.0</v>
      </c>
      <c r="G14" s="70">
        <v>0.48</v>
      </c>
      <c r="H14" s="71">
        <v>0.06</v>
      </c>
      <c r="I14" s="71">
        <v>1.2</v>
      </c>
      <c r="J14" s="70">
        <v>7.0</v>
      </c>
      <c r="K14" s="72" t="s">
        <v>43</v>
      </c>
      <c r="L14" s="3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8"/>
      <c r="B15" s="29"/>
      <c r="C15" s="30"/>
      <c r="D15" s="73" t="s">
        <v>44</v>
      </c>
      <c r="E15" s="74" t="s">
        <v>45</v>
      </c>
      <c r="F15" s="75" t="s">
        <v>46</v>
      </c>
      <c r="G15" s="43">
        <v>2.1</v>
      </c>
      <c r="H15" s="76">
        <v>3.1</v>
      </c>
      <c r="I15" s="76">
        <v>10.1</v>
      </c>
      <c r="J15" s="43">
        <v>109.2</v>
      </c>
      <c r="K15" s="77">
        <v>72.0</v>
      </c>
      <c r="L15" s="3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8"/>
      <c r="B16" s="29"/>
      <c r="C16" s="30"/>
      <c r="D16" s="73" t="s">
        <v>47</v>
      </c>
      <c r="E16" s="78" t="s">
        <v>48</v>
      </c>
      <c r="F16" s="79">
        <v>90.0</v>
      </c>
      <c r="G16" s="80">
        <v>11.3</v>
      </c>
      <c r="H16" s="81">
        <v>11.5</v>
      </c>
      <c r="I16" s="81">
        <v>10.47</v>
      </c>
      <c r="J16" s="80">
        <v>221.0</v>
      </c>
      <c r="K16" s="82" t="s">
        <v>49</v>
      </c>
      <c r="L16" s="3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8"/>
      <c r="B17" s="29"/>
      <c r="C17" s="30"/>
      <c r="D17" s="83" t="s">
        <v>50</v>
      </c>
      <c r="E17" s="84" t="s">
        <v>51</v>
      </c>
      <c r="F17" s="85">
        <v>150.0</v>
      </c>
      <c r="G17" s="86">
        <v>5.0</v>
      </c>
      <c r="H17" s="87">
        <v>4.8</v>
      </c>
      <c r="I17" s="87">
        <v>27.0</v>
      </c>
      <c r="J17" s="86">
        <v>151.0</v>
      </c>
      <c r="K17" s="88">
        <v>331.0</v>
      </c>
      <c r="L17" s="3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8"/>
      <c r="B18" s="29"/>
      <c r="C18" s="30"/>
      <c r="D18" s="73" t="s">
        <v>52</v>
      </c>
      <c r="E18" s="84" t="s">
        <v>53</v>
      </c>
      <c r="F18" s="89">
        <v>200.0</v>
      </c>
      <c r="G18" s="86">
        <v>1.0</v>
      </c>
      <c r="H18" s="87">
        <v>0.2</v>
      </c>
      <c r="I18" s="87">
        <v>19.17</v>
      </c>
      <c r="J18" s="86">
        <v>90.0</v>
      </c>
      <c r="K18" s="90">
        <v>442.0</v>
      </c>
      <c r="L18" s="3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8"/>
      <c r="B19" s="29"/>
      <c r="C19" s="30"/>
      <c r="D19" s="73" t="s">
        <v>54</v>
      </c>
      <c r="E19" s="91" t="s">
        <v>55</v>
      </c>
      <c r="F19" s="92">
        <v>50.0</v>
      </c>
      <c r="G19" s="86">
        <v>4.0</v>
      </c>
      <c r="H19" s="87">
        <v>2.32</v>
      </c>
      <c r="I19" s="87">
        <v>25.98</v>
      </c>
      <c r="J19" s="86">
        <v>136.0</v>
      </c>
      <c r="K19" s="90" t="s">
        <v>34</v>
      </c>
      <c r="L19" s="3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8"/>
      <c r="B20" s="29"/>
      <c r="C20" s="30"/>
      <c r="D20" s="73" t="s">
        <v>56</v>
      </c>
      <c r="E20" s="91" t="s">
        <v>57</v>
      </c>
      <c r="F20" s="92">
        <v>40.0</v>
      </c>
      <c r="G20" s="86">
        <v>3.2</v>
      </c>
      <c r="H20" s="87">
        <v>1.7</v>
      </c>
      <c r="I20" s="87">
        <v>20.4</v>
      </c>
      <c r="J20" s="86">
        <v>92.0</v>
      </c>
      <c r="K20" s="90" t="s">
        <v>34</v>
      </c>
      <c r="L20" s="3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8"/>
      <c r="B21" s="29"/>
      <c r="C21" s="30"/>
      <c r="D21" s="31"/>
      <c r="E21" s="32"/>
      <c r="F21" s="36"/>
      <c r="G21" s="36"/>
      <c r="H21" s="36"/>
      <c r="I21" s="36"/>
      <c r="J21" s="36"/>
      <c r="K21" s="55"/>
      <c r="L21" s="3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8"/>
      <c r="B22" s="29"/>
      <c r="C22" s="30"/>
      <c r="D22" s="31"/>
      <c r="E22" s="32"/>
      <c r="F22" s="36"/>
      <c r="G22" s="36"/>
      <c r="H22" s="36"/>
      <c r="I22" s="36"/>
      <c r="J22" s="36"/>
      <c r="K22" s="55"/>
      <c r="L22" s="3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8"/>
      <c r="B23" s="29"/>
      <c r="C23" s="30"/>
      <c r="D23" s="59"/>
      <c r="E23" s="60"/>
      <c r="F23" s="63"/>
      <c r="G23" s="63"/>
      <c r="H23" s="63"/>
      <c r="I23" s="63"/>
      <c r="J23" s="63"/>
      <c r="K23" s="62"/>
      <c r="L23" s="6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8"/>
      <c r="B24" s="29"/>
      <c r="C24" s="30"/>
      <c r="D24" s="59"/>
      <c r="E24" s="60"/>
      <c r="F24" s="63"/>
      <c r="G24" s="63"/>
      <c r="H24" s="63"/>
      <c r="I24" s="63"/>
      <c r="J24" s="63"/>
      <c r="K24" s="62"/>
      <c r="L24" s="6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56"/>
      <c r="B25" s="57"/>
      <c r="C25" s="58"/>
      <c r="D25" s="59" t="s">
        <v>39</v>
      </c>
      <c r="E25" s="60"/>
      <c r="F25" s="61">
        <f t="shared" ref="F25:J25" si="3">SUM(F14:F22)</f>
        <v>590</v>
      </c>
      <c r="G25" s="61">
        <f t="shared" si="3"/>
        <v>27.08</v>
      </c>
      <c r="H25" s="61">
        <f t="shared" si="3"/>
        <v>23.68</v>
      </c>
      <c r="I25" s="61">
        <f t="shared" si="3"/>
        <v>114.32</v>
      </c>
      <c r="J25" s="61">
        <f t="shared" si="3"/>
        <v>806.2</v>
      </c>
      <c r="K25" s="62"/>
      <c r="L25" s="63">
        <f>SUM(L14:L22)</f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93">
        <f t="shared" ref="A26:B26" si="4">A6</f>
        <v>1</v>
      </c>
      <c r="B26" s="94">
        <f t="shared" si="4"/>
        <v>1</v>
      </c>
      <c r="C26" s="95" t="s">
        <v>58</v>
      </c>
      <c r="D26" s="96"/>
      <c r="E26" s="97"/>
      <c r="F26" s="98">
        <f t="shared" ref="F26:J26" si="5">F13+F25</f>
        <v>930</v>
      </c>
      <c r="G26" s="98">
        <f t="shared" si="5"/>
        <v>42.68</v>
      </c>
      <c r="H26" s="98">
        <f t="shared" si="5"/>
        <v>43.25</v>
      </c>
      <c r="I26" s="98">
        <f t="shared" si="5"/>
        <v>198.41</v>
      </c>
      <c r="J26" s="98">
        <f t="shared" si="5"/>
        <v>1359.11</v>
      </c>
      <c r="K26" s="99"/>
      <c r="L26" s="99">
        <f>L13+L25</f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00">
        <v>1.0</v>
      </c>
      <c r="B27" s="29">
        <v>2.0</v>
      </c>
      <c r="C27" s="21" t="s">
        <v>26</v>
      </c>
      <c r="D27" s="67" t="s">
        <v>27</v>
      </c>
      <c r="E27" s="101" t="s">
        <v>59</v>
      </c>
      <c r="F27" s="102" t="s">
        <v>60</v>
      </c>
      <c r="G27" s="24">
        <v>16.2</v>
      </c>
      <c r="H27" s="103">
        <v>14.6</v>
      </c>
      <c r="I27" s="103">
        <v>26.7</v>
      </c>
      <c r="J27" s="104">
        <v>394.4</v>
      </c>
      <c r="K27" s="105">
        <v>225.0</v>
      </c>
      <c r="L27" s="2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00"/>
      <c r="B28" s="29"/>
      <c r="C28" s="30"/>
      <c r="D28" s="106"/>
      <c r="E28" s="107"/>
      <c r="F28" s="108"/>
      <c r="G28" s="109"/>
      <c r="H28" s="108"/>
      <c r="I28" s="110"/>
      <c r="J28" s="109"/>
      <c r="K28" s="107"/>
      <c r="L28" s="3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00"/>
      <c r="B29" s="29"/>
      <c r="C29" s="30"/>
      <c r="D29" s="83" t="s">
        <v>29</v>
      </c>
      <c r="E29" s="91" t="s">
        <v>61</v>
      </c>
      <c r="F29" s="111">
        <v>200.0</v>
      </c>
      <c r="G29" s="112">
        <v>0.2</v>
      </c>
      <c r="H29" s="111">
        <v>0.1</v>
      </c>
      <c r="I29" s="113">
        <v>15.0</v>
      </c>
      <c r="J29" s="112">
        <v>60.0</v>
      </c>
      <c r="K29" s="114">
        <v>430.0</v>
      </c>
      <c r="L29" s="3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00"/>
      <c r="B30" s="29"/>
      <c r="C30" s="30"/>
      <c r="D30" s="83" t="s">
        <v>62</v>
      </c>
      <c r="E30" s="91" t="s">
        <v>55</v>
      </c>
      <c r="F30" s="111">
        <v>25.0</v>
      </c>
      <c r="G30" s="111">
        <v>2.0</v>
      </c>
      <c r="H30" s="111">
        <v>1.16</v>
      </c>
      <c r="I30" s="113">
        <v>12.99</v>
      </c>
      <c r="J30" s="115">
        <v>68.0</v>
      </c>
      <c r="K30" s="114" t="s">
        <v>34</v>
      </c>
      <c r="L30" s="3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00"/>
      <c r="B31" s="29"/>
      <c r="C31" s="30"/>
      <c r="D31" s="83" t="s">
        <v>37</v>
      </c>
      <c r="E31" s="91" t="s">
        <v>63</v>
      </c>
      <c r="F31" s="113">
        <v>170.0</v>
      </c>
      <c r="G31" s="112">
        <v>1.53</v>
      </c>
      <c r="H31" s="111">
        <v>0.34</v>
      </c>
      <c r="I31" s="111">
        <v>13.77</v>
      </c>
      <c r="J31" s="112">
        <v>73.1</v>
      </c>
      <c r="K31" s="114" t="s">
        <v>34</v>
      </c>
      <c r="L31" s="3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00"/>
      <c r="B32" s="29"/>
      <c r="C32" s="30"/>
      <c r="D32" s="31"/>
      <c r="E32" s="32"/>
      <c r="F32" s="36"/>
      <c r="G32" s="36"/>
      <c r="H32" s="36"/>
      <c r="I32" s="36"/>
      <c r="J32" s="36"/>
      <c r="K32" s="55"/>
      <c r="L32" s="3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00"/>
      <c r="B33" s="29"/>
      <c r="C33" s="30"/>
      <c r="D33" s="31"/>
      <c r="E33" s="32"/>
      <c r="F33" s="36"/>
      <c r="G33" s="36"/>
      <c r="H33" s="36"/>
      <c r="I33" s="36"/>
      <c r="J33" s="36"/>
      <c r="K33" s="55"/>
      <c r="L33" s="3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16"/>
      <c r="B34" s="57"/>
      <c r="C34" s="58"/>
      <c r="D34" s="59" t="s">
        <v>39</v>
      </c>
      <c r="E34" s="60"/>
      <c r="F34" s="61">
        <f t="shared" ref="F34:J34" si="6">SUM(F27:F33)</f>
        <v>395</v>
      </c>
      <c r="G34" s="61">
        <f t="shared" si="6"/>
        <v>19.93</v>
      </c>
      <c r="H34" s="61">
        <f t="shared" si="6"/>
        <v>16.2</v>
      </c>
      <c r="I34" s="61">
        <f t="shared" si="6"/>
        <v>68.46</v>
      </c>
      <c r="J34" s="61">
        <f t="shared" si="6"/>
        <v>595.5</v>
      </c>
      <c r="K34" s="62"/>
      <c r="L34" s="63">
        <f>SUM(L27:L33)</f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65">
        <f t="shared" ref="A35:B35" si="7">A27</f>
        <v>1</v>
      </c>
      <c r="B35" s="65">
        <f t="shared" si="7"/>
        <v>2</v>
      </c>
      <c r="C35" s="66" t="s">
        <v>40</v>
      </c>
      <c r="D35" s="67" t="s">
        <v>41</v>
      </c>
      <c r="E35" s="68" t="s">
        <v>64</v>
      </c>
      <c r="F35" s="71">
        <v>60.0</v>
      </c>
      <c r="G35" s="70">
        <v>53.0</v>
      </c>
      <c r="H35" s="71">
        <v>0.78</v>
      </c>
      <c r="I35" s="71">
        <v>3.2</v>
      </c>
      <c r="J35" s="70">
        <v>60.0</v>
      </c>
      <c r="K35" s="117" t="s">
        <v>65</v>
      </c>
      <c r="L35" s="3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00"/>
      <c r="B36" s="29"/>
      <c r="C36" s="30"/>
      <c r="D36" s="73" t="s">
        <v>44</v>
      </c>
      <c r="E36" s="74" t="s">
        <v>66</v>
      </c>
      <c r="F36" s="76" t="s">
        <v>46</v>
      </c>
      <c r="G36" s="43">
        <v>93.3</v>
      </c>
      <c r="H36" s="76">
        <v>3.46</v>
      </c>
      <c r="I36" s="76">
        <v>4.63</v>
      </c>
      <c r="J36" s="43" t="s">
        <v>46</v>
      </c>
      <c r="K36" s="118">
        <v>76.0</v>
      </c>
      <c r="L36" s="3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00"/>
      <c r="B37" s="29"/>
      <c r="C37" s="30"/>
      <c r="D37" s="73" t="s">
        <v>47</v>
      </c>
      <c r="E37" s="119" t="s">
        <v>67</v>
      </c>
      <c r="F37" s="81" t="s">
        <v>68</v>
      </c>
      <c r="G37" s="80">
        <v>191.0</v>
      </c>
      <c r="H37" s="81">
        <v>12.06</v>
      </c>
      <c r="I37" s="81">
        <v>5.04</v>
      </c>
      <c r="J37" s="80" t="s">
        <v>68</v>
      </c>
      <c r="K37" s="120" t="s">
        <v>69</v>
      </c>
      <c r="L37" s="3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00"/>
      <c r="B38" s="29"/>
      <c r="C38" s="30"/>
      <c r="D38" s="83" t="s">
        <v>50</v>
      </c>
      <c r="E38" s="84" t="s">
        <v>70</v>
      </c>
      <c r="F38" s="87">
        <v>150.0</v>
      </c>
      <c r="G38" s="86">
        <v>203.0</v>
      </c>
      <c r="H38" s="87">
        <v>3.7</v>
      </c>
      <c r="I38" s="87">
        <v>6.3</v>
      </c>
      <c r="J38" s="86">
        <v>150.0</v>
      </c>
      <c r="K38" s="121">
        <v>325.0</v>
      </c>
      <c r="L38" s="3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00"/>
      <c r="B39" s="29"/>
      <c r="C39" s="30"/>
      <c r="D39" s="73" t="s">
        <v>52</v>
      </c>
      <c r="E39" s="78" t="s">
        <v>71</v>
      </c>
      <c r="F39" s="122">
        <v>200.0</v>
      </c>
      <c r="G39" s="80">
        <v>87.8</v>
      </c>
      <c r="H39" s="81">
        <v>0.2</v>
      </c>
      <c r="I39" s="81">
        <v>0.2</v>
      </c>
      <c r="J39" s="123">
        <v>200.0</v>
      </c>
      <c r="K39" s="120" t="s">
        <v>72</v>
      </c>
      <c r="L39" s="3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00"/>
      <c r="B40" s="29"/>
      <c r="C40" s="30"/>
      <c r="D40" s="83" t="s">
        <v>54</v>
      </c>
      <c r="E40" s="91" t="s">
        <v>55</v>
      </c>
      <c r="F40" s="122">
        <v>50.0</v>
      </c>
      <c r="G40" s="86">
        <v>136.0</v>
      </c>
      <c r="H40" s="87">
        <v>4.0</v>
      </c>
      <c r="I40" s="87">
        <v>2.32</v>
      </c>
      <c r="J40" s="124">
        <v>50.0</v>
      </c>
      <c r="K40" s="121" t="s">
        <v>34</v>
      </c>
      <c r="L40" s="3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00"/>
      <c r="B41" s="29"/>
      <c r="C41" s="30"/>
      <c r="D41" s="83" t="s">
        <v>56</v>
      </c>
      <c r="E41" s="91" t="s">
        <v>57</v>
      </c>
      <c r="F41" s="122">
        <v>40.0</v>
      </c>
      <c r="G41" s="86">
        <v>92.0</v>
      </c>
      <c r="H41" s="87">
        <v>3.2</v>
      </c>
      <c r="I41" s="87">
        <v>1.7</v>
      </c>
      <c r="J41" s="124">
        <v>40.0</v>
      </c>
      <c r="K41" s="121" t="s">
        <v>34</v>
      </c>
      <c r="L41" s="3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00"/>
      <c r="B42" s="29"/>
      <c r="C42" s="30"/>
      <c r="D42" s="31"/>
      <c r="E42" s="32"/>
      <c r="F42" s="36"/>
      <c r="G42" s="36"/>
      <c r="H42" s="36"/>
      <c r="I42" s="36"/>
      <c r="J42" s="36"/>
      <c r="K42" s="55"/>
      <c r="L42" s="3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00"/>
      <c r="B43" s="29"/>
      <c r="C43" s="30"/>
      <c r="D43" s="31"/>
      <c r="E43" s="32"/>
      <c r="F43" s="36"/>
      <c r="G43" s="36"/>
      <c r="H43" s="36"/>
      <c r="I43" s="36"/>
      <c r="J43" s="36"/>
      <c r="K43" s="55"/>
      <c r="L43" s="3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16"/>
      <c r="B44" s="57"/>
      <c r="C44" s="58"/>
      <c r="D44" s="59" t="s">
        <v>39</v>
      </c>
      <c r="E44" s="60"/>
      <c r="F44" s="61">
        <f t="shared" ref="F44:J44" si="8">SUM(F35:F43)</f>
        <v>500</v>
      </c>
      <c r="G44" s="61">
        <f t="shared" si="8"/>
        <v>856.1</v>
      </c>
      <c r="H44" s="61">
        <f t="shared" si="8"/>
        <v>27.4</v>
      </c>
      <c r="I44" s="61">
        <f t="shared" si="8"/>
        <v>23.39</v>
      </c>
      <c r="J44" s="61">
        <f t="shared" si="8"/>
        <v>500</v>
      </c>
      <c r="K44" s="62"/>
      <c r="L44" s="63">
        <f>SUM(L35:L43)</f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25">
        <f t="shared" ref="A45:B45" si="9">A27</f>
        <v>1</v>
      </c>
      <c r="B45" s="125">
        <f t="shared" si="9"/>
        <v>2</v>
      </c>
      <c r="C45" s="95" t="s">
        <v>58</v>
      </c>
      <c r="D45" s="96"/>
      <c r="E45" s="97"/>
      <c r="F45" s="98">
        <f t="shared" ref="F45:J45" si="10">F34+F44</f>
        <v>895</v>
      </c>
      <c r="G45" s="98">
        <f t="shared" si="10"/>
        <v>876.03</v>
      </c>
      <c r="H45" s="98">
        <f t="shared" si="10"/>
        <v>43.6</v>
      </c>
      <c r="I45" s="98">
        <f t="shared" si="10"/>
        <v>91.85</v>
      </c>
      <c r="J45" s="98">
        <f t="shared" si="10"/>
        <v>1095.5</v>
      </c>
      <c r="K45" s="99"/>
      <c r="L45" s="99">
        <f>L34+L44</f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9">
        <v>1.0</v>
      </c>
      <c r="B46" s="20">
        <v>3.0</v>
      </c>
      <c r="C46" s="21" t="s">
        <v>26</v>
      </c>
      <c r="D46" s="67" t="s">
        <v>27</v>
      </c>
      <c r="E46" s="101" t="s">
        <v>73</v>
      </c>
      <c r="F46" s="102" t="s">
        <v>74</v>
      </c>
      <c r="G46" s="24">
        <v>5.73</v>
      </c>
      <c r="H46" s="103">
        <v>9.25</v>
      </c>
      <c r="I46" s="103">
        <v>27.0</v>
      </c>
      <c r="J46" s="104">
        <v>207.2</v>
      </c>
      <c r="K46" s="105">
        <v>190.0</v>
      </c>
      <c r="L46" s="2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8"/>
      <c r="B47" s="29"/>
      <c r="C47" s="30"/>
      <c r="D47" s="106"/>
      <c r="E47" s="106"/>
      <c r="F47" s="126"/>
      <c r="G47" s="33"/>
      <c r="H47" s="127"/>
      <c r="I47" s="128"/>
      <c r="J47" s="129"/>
      <c r="K47" s="106"/>
      <c r="L47" s="3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8"/>
      <c r="B48" s="29"/>
      <c r="C48" s="30"/>
      <c r="D48" s="73" t="s">
        <v>29</v>
      </c>
      <c r="E48" s="119" t="s">
        <v>75</v>
      </c>
      <c r="F48" s="130">
        <v>200.0</v>
      </c>
      <c r="G48" s="40">
        <v>0.2</v>
      </c>
      <c r="H48" s="113">
        <v>0.1</v>
      </c>
      <c r="I48" s="113">
        <v>15.0</v>
      </c>
      <c r="J48" s="131">
        <v>134.0</v>
      </c>
      <c r="K48" s="132">
        <v>433.0</v>
      </c>
      <c r="L48" s="3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8"/>
      <c r="B49" s="29"/>
      <c r="C49" s="30"/>
      <c r="D49" s="73" t="s">
        <v>62</v>
      </c>
      <c r="E49" s="133"/>
      <c r="F49" s="126"/>
      <c r="G49" s="134"/>
      <c r="H49" s="135"/>
      <c r="I49" s="136"/>
      <c r="J49" s="129"/>
      <c r="K49" s="137"/>
      <c r="L49" s="3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8"/>
      <c r="B50" s="29"/>
      <c r="C50" s="30"/>
      <c r="D50" s="73" t="s">
        <v>37</v>
      </c>
      <c r="E50" s="138" t="s">
        <v>76</v>
      </c>
      <c r="F50" s="130">
        <v>130.0</v>
      </c>
      <c r="G50" s="52">
        <v>0.52</v>
      </c>
      <c r="H50" s="139">
        <v>0.4</v>
      </c>
      <c r="I50" s="140">
        <v>13.4</v>
      </c>
      <c r="J50" s="131">
        <v>61.1</v>
      </c>
      <c r="K50" s="141" t="s">
        <v>34</v>
      </c>
      <c r="L50" s="3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8"/>
      <c r="B51" s="29"/>
      <c r="C51" s="30"/>
      <c r="D51" s="142" t="s">
        <v>77</v>
      </c>
      <c r="E51" s="91" t="s">
        <v>78</v>
      </c>
      <c r="F51" s="130">
        <v>100.0</v>
      </c>
      <c r="G51" s="143">
        <v>3.7</v>
      </c>
      <c r="H51" s="144">
        <v>2.5</v>
      </c>
      <c r="I51" s="145">
        <v>4.9</v>
      </c>
      <c r="J51" s="131">
        <v>87.0</v>
      </c>
      <c r="K51" s="146" t="s">
        <v>34</v>
      </c>
      <c r="L51" s="3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8"/>
      <c r="B52" s="29"/>
      <c r="C52" s="30"/>
      <c r="D52" s="147" t="s">
        <v>35</v>
      </c>
      <c r="E52" s="91" t="s">
        <v>79</v>
      </c>
      <c r="F52" s="144">
        <v>35.0</v>
      </c>
      <c r="G52" s="148">
        <v>4.3</v>
      </c>
      <c r="H52" s="149">
        <v>4.12</v>
      </c>
      <c r="I52" s="150">
        <v>12.99</v>
      </c>
      <c r="J52" s="143">
        <v>104.6</v>
      </c>
      <c r="K52" s="151" t="s">
        <v>80</v>
      </c>
      <c r="L52" s="3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56"/>
      <c r="B53" s="57"/>
      <c r="C53" s="58"/>
      <c r="D53" s="59" t="s">
        <v>39</v>
      </c>
      <c r="E53" s="60"/>
      <c r="F53" s="61">
        <f t="shared" ref="F53:J53" si="11">SUM(F46:F52)</f>
        <v>465</v>
      </c>
      <c r="G53" s="61">
        <f t="shared" si="11"/>
        <v>14.45</v>
      </c>
      <c r="H53" s="61">
        <f t="shared" si="11"/>
        <v>16.37</v>
      </c>
      <c r="I53" s="61">
        <f t="shared" si="11"/>
        <v>73.29</v>
      </c>
      <c r="J53" s="61">
        <f t="shared" si="11"/>
        <v>593.9</v>
      </c>
      <c r="K53" s="62"/>
      <c r="L53" s="63">
        <f>SUM(L46:L52)</f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64">
        <f t="shared" ref="A54:B54" si="12">A46</f>
        <v>1</v>
      </c>
      <c r="B54" s="65">
        <f t="shared" si="12"/>
        <v>3</v>
      </c>
      <c r="C54" s="66" t="s">
        <v>40</v>
      </c>
      <c r="D54" s="67" t="s">
        <v>41</v>
      </c>
      <c r="E54" s="152" t="s">
        <v>81</v>
      </c>
      <c r="F54" s="153" t="s">
        <v>82</v>
      </c>
      <c r="G54" s="154">
        <v>5.66</v>
      </c>
      <c r="H54" s="153">
        <v>7.0</v>
      </c>
      <c r="I54" s="153">
        <v>3.6</v>
      </c>
      <c r="J54" s="154">
        <v>100.0</v>
      </c>
      <c r="K54" s="155">
        <v>40.0</v>
      </c>
      <c r="L54" s="3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8"/>
      <c r="B55" s="29"/>
      <c r="C55" s="30"/>
      <c r="D55" s="83" t="s">
        <v>44</v>
      </c>
      <c r="E55" s="91" t="s">
        <v>83</v>
      </c>
      <c r="F55" s="87" t="s">
        <v>31</v>
      </c>
      <c r="G55" s="86">
        <v>3.1</v>
      </c>
      <c r="H55" s="87">
        <v>2.24</v>
      </c>
      <c r="I55" s="87">
        <v>13.2</v>
      </c>
      <c r="J55" s="86">
        <v>93.6</v>
      </c>
      <c r="K55" s="121">
        <v>82.0</v>
      </c>
      <c r="L55" s="3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8"/>
      <c r="B56" s="29"/>
      <c r="C56" s="30"/>
      <c r="D56" s="83" t="s">
        <v>47</v>
      </c>
      <c r="E56" s="91" t="s">
        <v>84</v>
      </c>
      <c r="F56" s="87">
        <v>90.0</v>
      </c>
      <c r="G56" s="86">
        <v>12.7</v>
      </c>
      <c r="H56" s="87">
        <v>8.5</v>
      </c>
      <c r="I56" s="87">
        <v>8.2</v>
      </c>
      <c r="J56" s="86">
        <v>123.3</v>
      </c>
      <c r="K56" s="121">
        <v>31.0</v>
      </c>
      <c r="L56" s="3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8"/>
      <c r="B57" s="29"/>
      <c r="C57" s="30"/>
      <c r="D57" s="73" t="s">
        <v>50</v>
      </c>
      <c r="E57" s="78" t="s">
        <v>85</v>
      </c>
      <c r="F57" s="81">
        <v>150.0</v>
      </c>
      <c r="G57" s="80">
        <v>2.88</v>
      </c>
      <c r="H57" s="81">
        <v>5.3</v>
      </c>
      <c r="I57" s="81">
        <v>22.8</v>
      </c>
      <c r="J57" s="80">
        <v>151.9</v>
      </c>
      <c r="K57" s="120">
        <v>123.0</v>
      </c>
      <c r="L57" s="3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8"/>
      <c r="B58" s="29"/>
      <c r="C58" s="30"/>
      <c r="D58" s="83" t="s">
        <v>52</v>
      </c>
      <c r="E58" s="84" t="s">
        <v>86</v>
      </c>
      <c r="F58" s="87">
        <v>200.0</v>
      </c>
      <c r="G58" s="86">
        <v>0.5</v>
      </c>
      <c r="H58" s="87">
        <v>0.1</v>
      </c>
      <c r="I58" s="87">
        <v>24.1</v>
      </c>
      <c r="J58" s="86">
        <v>95.2</v>
      </c>
      <c r="K58" s="121" t="s">
        <v>87</v>
      </c>
      <c r="L58" s="3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8"/>
      <c r="B59" s="29"/>
      <c r="C59" s="30"/>
      <c r="D59" s="83" t="s">
        <v>54</v>
      </c>
      <c r="E59" s="91" t="s">
        <v>55</v>
      </c>
      <c r="F59" s="156">
        <v>50.0</v>
      </c>
      <c r="G59" s="86">
        <v>4.0</v>
      </c>
      <c r="H59" s="87">
        <v>2.32</v>
      </c>
      <c r="I59" s="87">
        <v>25.98</v>
      </c>
      <c r="J59" s="86">
        <v>136.0</v>
      </c>
      <c r="K59" s="121" t="s">
        <v>34</v>
      </c>
      <c r="L59" s="3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8"/>
      <c r="B60" s="29"/>
      <c r="C60" s="30"/>
      <c r="D60" s="83" t="s">
        <v>56</v>
      </c>
      <c r="E60" s="91" t="s">
        <v>57</v>
      </c>
      <c r="F60" s="87">
        <v>40.0</v>
      </c>
      <c r="G60" s="86">
        <v>3.2</v>
      </c>
      <c r="H60" s="87">
        <v>1.7</v>
      </c>
      <c r="I60" s="87">
        <v>20.4</v>
      </c>
      <c r="J60" s="86">
        <v>92.0</v>
      </c>
      <c r="K60" s="121" t="s">
        <v>34</v>
      </c>
      <c r="L60" s="3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8"/>
      <c r="B61" s="29"/>
      <c r="C61" s="30"/>
      <c r="D61" s="31"/>
      <c r="E61" s="32"/>
      <c r="F61" s="36"/>
      <c r="G61" s="36"/>
      <c r="H61" s="36"/>
      <c r="I61" s="36"/>
      <c r="J61" s="36"/>
      <c r="K61" s="55"/>
      <c r="L61" s="3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8"/>
      <c r="B62" s="29"/>
      <c r="C62" s="30"/>
      <c r="D62" s="31"/>
      <c r="E62" s="32"/>
      <c r="F62" s="36"/>
      <c r="G62" s="36"/>
      <c r="H62" s="36"/>
      <c r="I62" s="36"/>
      <c r="J62" s="36"/>
      <c r="K62" s="55"/>
      <c r="L62" s="3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56"/>
      <c r="B63" s="57"/>
      <c r="C63" s="58"/>
      <c r="D63" s="59" t="s">
        <v>39</v>
      </c>
      <c r="E63" s="60"/>
      <c r="F63" s="61">
        <f t="shared" ref="F63:J63" si="13">SUM(F54:F62)</f>
        <v>530</v>
      </c>
      <c r="G63" s="61">
        <f t="shared" si="13"/>
        <v>32.04</v>
      </c>
      <c r="H63" s="61">
        <f t="shared" si="13"/>
        <v>27.16</v>
      </c>
      <c r="I63" s="61">
        <f t="shared" si="13"/>
        <v>118.28</v>
      </c>
      <c r="J63" s="61">
        <f t="shared" si="13"/>
        <v>792</v>
      </c>
      <c r="K63" s="62"/>
      <c r="L63" s="63">
        <f>SUM(L54:L62)</f>
        <v>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93">
        <f t="shared" ref="A64:B64" si="14">A46</f>
        <v>1</v>
      </c>
      <c r="B64" s="94">
        <f t="shared" si="14"/>
        <v>3</v>
      </c>
      <c r="C64" s="95" t="s">
        <v>58</v>
      </c>
      <c r="D64" s="96"/>
      <c r="E64" s="97"/>
      <c r="F64" s="98">
        <f t="shared" ref="F64:J64" si="15">F53+F63</f>
        <v>995</v>
      </c>
      <c r="G64" s="98">
        <f t="shared" si="15"/>
        <v>46.49</v>
      </c>
      <c r="H64" s="98">
        <f t="shared" si="15"/>
        <v>43.53</v>
      </c>
      <c r="I64" s="98">
        <f t="shared" si="15"/>
        <v>191.57</v>
      </c>
      <c r="J64" s="98">
        <f t="shared" si="15"/>
        <v>1385.9</v>
      </c>
      <c r="K64" s="99"/>
      <c r="L64" s="99">
        <f>L53+L63</f>
        <v>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9">
        <v>1.0</v>
      </c>
      <c r="B65" s="20">
        <v>4.0</v>
      </c>
      <c r="C65" s="21" t="s">
        <v>26</v>
      </c>
      <c r="D65" s="67" t="s">
        <v>27</v>
      </c>
      <c r="E65" s="101" t="s">
        <v>88</v>
      </c>
      <c r="F65" s="102" t="s">
        <v>74</v>
      </c>
      <c r="G65" s="157">
        <v>10.0</v>
      </c>
      <c r="H65" s="158">
        <v>8.63</v>
      </c>
      <c r="I65" s="158">
        <v>31.6</v>
      </c>
      <c r="J65" s="159">
        <v>213.64</v>
      </c>
      <c r="K65" s="105">
        <v>189.0</v>
      </c>
      <c r="L65" s="2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8"/>
      <c r="B66" s="29"/>
      <c r="C66" s="30"/>
      <c r="D66" s="106"/>
      <c r="E66" s="107"/>
      <c r="F66" s="108"/>
      <c r="G66" s="109"/>
      <c r="H66" s="108"/>
      <c r="I66" s="110"/>
      <c r="J66" s="109"/>
      <c r="K66" s="160"/>
      <c r="L66" s="3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8"/>
      <c r="B67" s="29"/>
      <c r="C67" s="30"/>
      <c r="D67" s="73" t="s">
        <v>29</v>
      </c>
      <c r="E67" s="91" t="s">
        <v>61</v>
      </c>
      <c r="F67" s="113">
        <v>200.0</v>
      </c>
      <c r="G67" s="112">
        <v>0.2</v>
      </c>
      <c r="H67" s="111">
        <v>0.1</v>
      </c>
      <c r="I67" s="111">
        <v>15.0</v>
      </c>
      <c r="J67" s="161">
        <v>60.0</v>
      </c>
      <c r="K67" s="162">
        <v>430.0</v>
      </c>
      <c r="L67" s="3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8"/>
      <c r="B68" s="29"/>
      <c r="C68" s="30"/>
      <c r="D68" s="73" t="s">
        <v>62</v>
      </c>
      <c r="E68" s="163"/>
      <c r="F68" s="136"/>
      <c r="G68" s="164"/>
      <c r="H68" s="136"/>
      <c r="I68" s="136"/>
      <c r="J68" s="164"/>
      <c r="K68" s="165"/>
      <c r="L68" s="3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8"/>
      <c r="B69" s="29"/>
      <c r="C69" s="30"/>
      <c r="D69" s="166" t="s">
        <v>37</v>
      </c>
      <c r="E69" s="167" t="s">
        <v>89</v>
      </c>
      <c r="F69" s="168">
        <v>100.0</v>
      </c>
      <c r="G69" s="86">
        <v>0.8</v>
      </c>
      <c r="H69" s="87">
        <v>0.1</v>
      </c>
      <c r="I69" s="87">
        <v>7.5</v>
      </c>
      <c r="J69" s="86">
        <v>38.0</v>
      </c>
      <c r="K69" s="90" t="s">
        <v>34</v>
      </c>
      <c r="L69" s="3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8"/>
      <c r="B70" s="29"/>
      <c r="C70" s="30"/>
      <c r="D70" s="166" t="s">
        <v>35</v>
      </c>
      <c r="E70" s="142" t="s">
        <v>90</v>
      </c>
      <c r="F70" s="169" t="s">
        <v>91</v>
      </c>
      <c r="G70" s="52">
        <v>4.4</v>
      </c>
      <c r="H70" s="139">
        <v>12.42</v>
      </c>
      <c r="I70" s="140">
        <v>13.0</v>
      </c>
      <c r="J70" s="52">
        <v>179.33</v>
      </c>
      <c r="K70" s="170">
        <v>3.0</v>
      </c>
      <c r="L70" s="3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8"/>
      <c r="B71" s="29"/>
      <c r="C71" s="30"/>
      <c r="D71" s="31"/>
      <c r="E71" s="32"/>
      <c r="F71" s="36"/>
      <c r="G71" s="36"/>
      <c r="H71" s="36"/>
      <c r="I71" s="36"/>
      <c r="J71" s="36"/>
      <c r="K71" s="55"/>
      <c r="L71" s="3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56"/>
      <c r="B72" s="57"/>
      <c r="C72" s="58"/>
      <c r="D72" s="59" t="s">
        <v>39</v>
      </c>
      <c r="E72" s="60"/>
      <c r="F72" s="61">
        <f t="shared" ref="F72:J72" si="16">SUM(F65:F71)</f>
        <v>300</v>
      </c>
      <c r="G72" s="61">
        <f t="shared" si="16"/>
        <v>15.4</v>
      </c>
      <c r="H72" s="61">
        <f t="shared" si="16"/>
        <v>21.25</v>
      </c>
      <c r="I72" s="61">
        <f t="shared" si="16"/>
        <v>67.1</v>
      </c>
      <c r="J72" s="61">
        <f t="shared" si="16"/>
        <v>490.97</v>
      </c>
      <c r="K72" s="62"/>
      <c r="L72" s="63">
        <f>SUM(L65:L71)</f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64">
        <f t="shared" ref="A73:B73" si="17">A65</f>
        <v>1</v>
      </c>
      <c r="B73" s="65">
        <f t="shared" si="17"/>
        <v>4</v>
      </c>
      <c r="C73" s="66" t="s">
        <v>40</v>
      </c>
      <c r="D73" s="67" t="s">
        <v>41</v>
      </c>
      <c r="E73" s="152" t="s">
        <v>92</v>
      </c>
      <c r="F73" s="171">
        <v>60.0</v>
      </c>
      <c r="G73" s="154">
        <v>0.96</v>
      </c>
      <c r="H73" s="153">
        <v>3.06</v>
      </c>
      <c r="I73" s="153">
        <v>4.62</v>
      </c>
      <c r="J73" s="154">
        <v>49.8</v>
      </c>
      <c r="K73" s="172" t="s">
        <v>93</v>
      </c>
      <c r="L73" s="3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8"/>
      <c r="B74" s="29"/>
      <c r="C74" s="30"/>
      <c r="D74" s="83" t="s">
        <v>44</v>
      </c>
      <c r="E74" s="91" t="s">
        <v>94</v>
      </c>
      <c r="F74" s="87" t="s">
        <v>31</v>
      </c>
      <c r="G74" s="86">
        <v>4.22</v>
      </c>
      <c r="H74" s="87">
        <v>2.7</v>
      </c>
      <c r="I74" s="87">
        <v>27.8</v>
      </c>
      <c r="J74" s="86">
        <v>149.8</v>
      </c>
      <c r="K74" s="121" t="s">
        <v>95</v>
      </c>
      <c r="L74" s="3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8"/>
      <c r="B75" s="29"/>
      <c r="C75" s="30"/>
      <c r="D75" s="83" t="s">
        <v>47</v>
      </c>
      <c r="E75" s="173" t="s">
        <v>96</v>
      </c>
      <c r="F75" s="122">
        <v>90.0</v>
      </c>
      <c r="G75" s="86">
        <v>9.44</v>
      </c>
      <c r="H75" s="87">
        <v>10.0</v>
      </c>
      <c r="I75" s="87">
        <v>3.78</v>
      </c>
      <c r="J75" s="86">
        <v>170.0</v>
      </c>
      <c r="K75" s="121">
        <v>275.0</v>
      </c>
      <c r="L75" s="3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8"/>
      <c r="B76" s="29"/>
      <c r="C76" s="30"/>
      <c r="D76" s="73" t="s">
        <v>50</v>
      </c>
      <c r="E76" s="78" t="s">
        <v>97</v>
      </c>
      <c r="F76" s="81">
        <v>150.0</v>
      </c>
      <c r="G76" s="80">
        <v>3.6</v>
      </c>
      <c r="H76" s="81">
        <v>5.6</v>
      </c>
      <c r="I76" s="81">
        <v>37.7</v>
      </c>
      <c r="J76" s="80">
        <v>206.0</v>
      </c>
      <c r="K76" s="120">
        <v>323.0</v>
      </c>
      <c r="L76" s="3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8"/>
      <c r="B77" s="29"/>
      <c r="C77" s="30"/>
      <c r="D77" s="83" t="s">
        <v>52</v>
      </c>
      <c r="E77" s="84" t="s">
        <v>98</v>
      </c>
      <c r="F77" s="87">
        <v>200.0</v>
      </c>
      <c r="G77" s="86">
        <v>1.0</v>
      </c>
      <c r="H77" s="87">
        <v>0.2</v>
      </c>
      <c r="I77" s="87">
        <v>15.0</v>
      </c>
      <c r="J77" s="86">
        <v>76.0</v>
      </c>
      <c r="K77" s="121">
        <v>442.0</v>
      </c>
      <c r="L77" s="3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8"/>
      <c r="B78" s="29"/>
      <c r="C78" s="30"/>
      <c r="D78" s="83" t="s">
        <v>54</v>
      </c>
      <c r="E78" s="91" t="s">
        <v>55</v>
      </c>
      <c r="F78" s="87">
        <v>50.0</v>
      </c>
      <c r="G78" s="86">
        <v>4.0</v>
      </c>
      <c r="H78" s="87">
        <v>2.32</v>
      </c>
      <c r="I78" s="87">
        <v>25.98</v>
      </c>
      <c r="J78" s="86">
        <v>136.0</v>
      </c>
      <c r="K78" s="121" t="s">
        <v>34</v>
      </c>
      <c r="L78" s="3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8"/>
      <c r="B79" s="29"/>
      <c r="C79" s="30"/>
      <c r="D79" s="83" t="s">
        <v>56</v>
      </c>
      <c r="E79" s="91" t="s">
        <v>57</v>
      </c>
      <c r="F79" s="87">
        <v>40.0</v>
      </c>
      <c r="G79" s="86">
        <v>3.2</v>
      </c>
      <c r="H79" s="87">
        <v>1.7</v>
      </c>
      <c r="I79" s="87">
        <v>20.4</v>
      </c>
      <c r="J79" s="86">
        <v>92.0</v>
      </c>
      <c r="K79" s="121" t="s">
        <v>34</v>
      </c>
      <c r="L79" s="3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8"/>
      <c r="B80" s="29"/>
      <c r="C80" s="30"/>
      <c r="D80" s="31"/>
      <c r="E80" s="32"/>
      <c r="F80" s="36"/>
      <c r="G80" s="36"/>
      <c r="H80" s="36"/>
      <c r="I80" s="36"/>
      <c r="J80" s="36"/>
      <c r="K80" s="55"/>
      <c r="L80" s="3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8"/>
      <c r="B81" s="29"/>
      <c r="C81" s="30"/>
      <c r="D81" s="31"/>
      <c r="E81" s="32"/>
      <c r="F81" s="36"/>
      <c r="G81" s="36"/>
      <c r="H81" s="36"/>
      <c r="I81" s="36"/>
      <c r="J81" s="36"/>
      <c r="K81" s="55"/>
      <c r="L81" s="3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56"/>
      <c r="B82" s="57"/>
      <c r="C82" s="58"/>
      <c r="D82" s="59" t="s">
        <v>39</v>
      </c>
      <c r="E82" s="60"/>
      <c r="F82" s="61">
        <f t="shared" ref="F82:J82" si="18">SUM(F73:F81)</f>
        <v>590</v>
      </c>
      <c r="G82" s="61">
        <f t="shared" si="18"/>
        <v>26.42</v>
      </c>
      <c r="H82" s="61">
        <f t="shared" si="18"/>
        <v>25.58</v>
      </c>
      <c r="I82" s="61">
        <f t="shared" si="18"/>
        <v>135.28</v>
      </c>
      <c r="J82" s="61">
        <f t="shared" si="18"/>
        <v>879.6</v>
      </c>
      <c r="K82" s="62"/>
      <c r="L82" s="63">
        <f>SUM(L73:L81)</f>
        <v>0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93">
        <f t="shared" ref="A83:B83" si="19">A65</f>
        <v>1</v>
      </c>
      <c r="B83" s="94">
        <f t="shared" si="19"/>
        <v>4</v>
      </c>
      <c r="C83" s="95" t="s">
        <v>58</v>
      </c>
      <c r="D83" s="96"/>
      <c r="E83" s="97"/>
      <c r="F83" s="98">
        <f t="shared" ref="F83:J83" si="20">F72+F82</f>
        <v>890</v>
      </c>
      <c r="G83" s="98">
        <f t="shared" si="20"/>
        <v>41.82</v>
      </c>
      <c r="H83" s="98">
        <f t="shared" si="20"/>
        <v>46.83</v>
      </c>
      <c r="I83" s="98">
        <f t="shared" si="20"/>
        <v>202.38</v>
      </c>
      <c r="J83" s="98">
        <f t="shared" si="20"/>
        <v>1370.57</v>
      </c>
      <c r="K83" s="99"/>
      <c r="L83" s="99">
        <f>L72+L82</f>
        <v>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9">
        <v>1.0</v>
      </c>
      <c r="B84" s="20">
        <v>5.0</v>
      </c>
      <c r="C84" s="21" t="s">
        <v>26</v>
      </c>
      <c r="D84" s="67" t="s">
        <v>27</v>
      </c>
      <c r="E84" s="174" t="s">
        <v>99</v>
      </c>
      <c r="F84" s="175" t="s">
        <v>100</v>
      </c>
      <c r="G84" s="176">
        <v>13.4</v>
      </c>
      <c r="H84" s="175">
        <v>13.9</v>
      </c>
      <c r="I84" s="175">
        <v>32.6</v>
      </c>
      <c r="J84" s="176">
        <v>303.5</v>
      </c>
      <c r="K84" s="177">
        <v>210.0</v>
      </c>
      <c r="L84" s="2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8"/>
      <c r="B85" s="29"/>
      <c r="C85" s="30"/>
      <c r="D85" s="106"/>
      <c r="E85" s="107"/>
      <c r="F85" s="108"/>
      <c r="G85" s="109"/>
      <c r="H85" s="108"/>
      <c r="I85" s="110"/>
      <c r="J85" s="109"/>
      <c r="K85" s="107"/>
      <c r="L85" s="3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8"/>
      <c r="B86" s="29"/>
      <c r="C86" s="30"/>
      <c r="D86" s="73" t="s">
        <v>29</v>
      </c>
      <c r="E86" s="91" t="s">
        <v>30</v>
      </c>
      <c r="F86" s="113" t="s">
        <v>31</v>
      </c>
      <c r="G86" s="112">
        <v>0.2</v>
      </c>
      <c r="H86" s="111">
        <v>0.1</v>
      </c>
      <c r="I86" s="111">
        <v>15.0</v>
      </c>
      <c r="J86" s="161">
        <v>60.0</v>
      </c>
      <c r="K86" s="162">
        <v>431.0</v>
      </c>
      <c r="L86" s="3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8"/>
      <c r="B87" s="29"/>
      <c r="C87" s="30"/>
      <c r="D87" s="83" t="s">
        <v>62</v>
      </c>
      <c r="E87" s="91" t="s">
        <v>101</v>
      </c>
      <c r="F87" s="111" t="s">
        <v>102</v>
      </c>
      <c r="G87" s="112">
        <v>2.2</v>
      </c>
      <c r="H87" s="111">
        <v>1.2</v>
      </c>
      <c r="I87" s="178">
        <v>16.8</v>
      </c>
      <c r="J87" s="112">
        <v>86.8</v>
      </c>
      <c r="K87" s="114" t="s">
        <v>34</v>
      </c>
      <c r="L87" s="3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8"/>
      <c r="B88" s="29"/>
      <c r="C88" s="30"/>
      <c r="D88" s="83" t="s">
        <v>37</v>
      </c>
      <c r="E88" s="91" t="s">
        <v>38</v>
      </c>
      <c r="F88" s="113">
        <v>100.0</v>
      </c>
      <c r="G88" s="112">
        <v>0.4</v>
      </c>
      <c r="H88" s="111">
        <v>0.4</v>
      </c>
      <c r="I88" s="111">
        <v>9.8</v>
      </c>
      <c r="J88" s="161">
        <v>44.4</v>
      </c>
      <c r="K88" s="114" t="s">
        <v>34</v>
      </c>
      <c r="L88" s="3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8"/>
      <c r="B89" s="29"/>
      <c r="C89" s="30"/>
      <c r="D89" s="31"/>
      <c r="E89" s="32"/>
      <c r="F89" s="36"/>
      <c r="G89" s="36"/>
      <c r="H89" s="36"/>
      <c r="I89" s="36"/>
      <c r="J89" s="36"/>
      <c r="K89" s="55"/>
      <c r="L89" s="3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8"/>
      <c r="B90" s="29"/>
      <c r="C90" s="30"/>
      <c r="D90" s="31"/>
      <c r="E90" s="32"/>
      <c r="F90" s="36"/>
      <c r="G90" s="36"/>
      <c r="H90" s="36"/>
      <c r="I90" s="36"/>
      <c r="J90" s="36"/>
      <c r="K90" s="55"/>
      <c r="L90" s="3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56"/>
      <c r="B91" s="57"/>
      <c r="C91" s="58"/>
      <c r="D91" s="59" t="s">
        <v>39</v>
      </c>
      <c r="E91" s="60"/>
      <c r="F91" s="61">
        <f t="shared" ref="F91:J91" si="21">SUM(F84:F90)</f>
        <v>100</v>
      </c>
      <c r="G91" s="61">
        <f t="shared" si="21"/>
        <v>16.2</v>
      </c>
      <c r="H91" s="61">
        <f t="shared" si="21"/>
        <v>15.6</v>
      </c>
      <c r="I91" s="61">
        <f t="shared" si="21"/>
        <v>74.2</v>
      </c>
      <c r="J91" s="61">
        <f t="shared" si="21"/>
        <v>494.7</v>
      </c>
      <c r="K91" s="62"/>
      <c r="L91" s="63">
        <f>SUM(L84:L90)</f>
        <v>0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64">
        <f t="shared" ref="A92:B92" si="22">A84</f>
        <v>1</v>
      </c>
      <c r="B92" s="65">
        <f t="shared" si="22"/>
        <v>5</v>
      </c>
      <c r="C92" s="66" t="s">
        <v>40</v>
      </c>
      <c r="D92" s="67" t="s">
        <v>41</v>
      </c>
      <c r="E92" s="68" t="s">
        <v>103</v>
      </c>
      <c r="F92" s="71">
        <v>60.0</v>
      </c>
      <c r="G92" s="70">
        <v>0.8</v>
      </c>
      <c r="H92" s="71">
        <v>6.1</v>
      </c>
      <c r="I92" s="71">
        <v>4.0</v>
      </c>
      <c r="J92" s="70">
        <v>73.8</v>
      </c>
      <c r="K92" s="72">
        <v>51.0</v>
      </c>
      <c r="L92" s="3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8"/>
      <c r="B93" s="29"/>
      <c r="C93" s="30"/>
      <c r="D93" s="73" t="s">
        <v>44</v>
      </c>
      <c r="E93" s="74" t="s">
        <v>104</v>
      </c>
      <c r="F93" s="76" t="s">
        <v>46</v>
      </c>
      <c r="G93" s="43">
        <v>3.4</v>
      </c>
      <c r="H93" s="76">
        <v>5.2</v>
      </c>
      <c r="I93" s="76">
        <v>17.76</v>
      </c>
      <c r="J93" s="43">
        <v>130.2</v>
      </c>
      <c r="K93" s="118">
        <v>91.0</v>
      </c>
      <c r="L93" s="3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8"/>
      <c r="B94" s="29"/>
      <c r="C94" s="30"/>
      <c r="D94" s="73" t="s">
        <v>47</v>
      </c>
      <c r="E94" s="179" t="s">
        <v>105</v>
      </c>
      <c r="F94" s="180">
        <v>240.0</v>
      </c>
      <c r="G94" s="43">
        <v>17.6</v>
      </c>
      <c r="H94" s="76">
        <v>16.4</v>
      </c>
      <c r="I94" s="76">
        <v>22.4</v>
      </c>
      <c r="J94" s="43">
        <v>307.5</v>
      </c>
      <c r="K94" s="118" t="s">
        <v>106</v>
      </c>
      <c r="L94" s="3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8"/>
      <c r="B95" s="29"/>
      <c r="C95" s="30"/>
      <c r="D95" s="73" t="s">
        <v>50</v>
      </c>
      <c r="E95" s="107"/>
      <c r="F95" s="108"/>
      <c r="G95" s="109"/>
      <c r="H95" s="108"/>
      <c r="I95" s="110"/>
      <c r="J95" s="109"/>
      <c r="K95" s="107"/>
      <c r="L95" s="3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8"/>
      <c r="B96" s="29"/>
      <c r="C96" s="30"/>
      <c r="D96" s="83" t="s">
        <v>52</v>
      </c>
      <c r="E96" s="84" t="s">
        <v>107</v>
      </c>
      <c r="F96" s="87">
        <v>200.0</v>
      </c>
      <c r="G96" s="86">
        <v>0.2</v>
      </c>
      <c r="H96" s="87">
        <v>0.1</v>
      </c>
      <c r="I96" s="87">
        <v>26.2</v>
      </c>
      <c r="J96" s="86">
        <v>108.4</v>
      </c>
      <c r="K96" s="121" t="s">
        <v>108</v>
      </c>
      <c r="L96" s="3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8"/>
      <c r="B97" s="29"/>
      <c r="C97" s="30"/>
      <c r="D97" s="83" t="s">
        <v>54</v>
      </c>
      <c r="E97" s="91" t="s">
        <v>55</v>
      </c>
      <c r="F97" s="87">
        <v>50.0</v>
      </c>
      <c r="G97" s="86">
        <v>4.0</v>
      </c>
      <c r="H97" s="87">
        <v>2.32</v>
      </c>
      <c r="I97" s="87">
        <v>25.98</v>
      </c>
      <c r="J97" s="86">
        <v>136.0</v>
      </c>
      <c r="K97" s="114" t="s">
        <v>34</v>
      </c>
      <c r="L97" s="3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8"/>
      <c r="B98" s="29"/>
      <c r="C98" s="30"/>
      <c r="D98" s="83" t="s">
        <v>56</v>
      </c>
      <c r="E98" s="91" t="s">
        <v>57</v>
      </c>
      <c r="F98" s="87">
        <v>40.0</v>
      </c>
      <c r="G98" s="86">
        <v>3.2</v>
      </c>
      <c r="H98" s="87">
        <v>1.7</v>
      </c>
      <c r="I98" s="87">
        <v>20.4</v>
      </c>
      <c r="J98" s="86">
        <v>92.0</v>
      </c>
      <c r="K98" s="114" t="s">
        <v>34</v>
      </c>
      <c r="L98" s="3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8"/>
      <c r="B99" s="29"/>
      <c r="C99" s="30"/>
      <c r="D99" s="31"/>
      <c r="E99" s="32"/>
      <c r="F99" s="36"/>
      <c r="G99" s="36"/>
      <c r="H99" s="36"/>
      <c r="I99" s="36"/>
      <c r="J99" s="36"/>
      <c r="K99" s="55"/>
      <c r="L99" s="3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8"/>
      <c r="B100" s="29"/>
      <c r="C100" s="30"/>
      <c r="D100" s="31"/>
      <c r="E100" s="32"/>
      <c r="F100" s="36"/>
      <c r="G100" s="36"/>
      <c r="H100" s="36"/>
      <c r="I100" s="36"/>
      <c r="J100" s="36"/>
      <c r="K100" s="55"/>
      <c r="L100" s="3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56"/>
      <c r="B101" s="57"/>
      <c r="C101" s="58"/>
      <c r="D101" s="59" t="s">
        <v>39</v>
      </c>
      <c r="E101" s="60"/>
      <c r="F101" s="61">
        <f t="shared" ref="F101:J101" si="23">SUM(F92:F100)</f>
        <v>590</v>
      </c>
      <c r="G101" s="61">
        <f t="shared" si="23"/>
        <v>29.2</v>
      </c>
      <c r="H101" s="61">
        <f t="shared" si="23"/>
        <v>31.82</v>
      </c>
      <c r="I101" s="61">
        <f t="shared" si="23"/>
        <v>116.74</v>
      </c>
      <c r="J101" s="61">
        <f t="shared" si="23"/>
        <v>847.9</v>
      </c>
      <c r="K101" s="62"/>
      <c r="L101" s="63">
        <f>SUM(L92:L100)</f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93">
        <f t="shared" ref="A102:B102" si="24">A84</f>
        <v>1</v>
      </c>
      <c r="B102" s="94">
        <f t="shared" si="24"/>
        <v>5</v>
      </c>
      <c r="C102" s="95" t="s">
        <v>58</v>
      </c>
      <c r="D102" s="96"/>
      <c r="E102" s="97"/>
      <c r="F102" s="98">
        <f t="shared" ref="F102:J102" si="25">F91+F101</f>
        <v>690</v>
      </c>
      <c r="G102" s="98">
        <f t="shared" si="25"/>
        <v>45.4</v>
      </c>
      <c r="H102" s="98">
        <f t="shared" si="25"/>
        <v>47.42</v>
      </c>
      <c r="I102" s="98">
        <f t="shared" si="25"/>
        <v>190.94</v>
      </c>
      <c r="J102" s="98">
        <f t="shared" si="25"/>
        <v>1342.6</v>
      </c>
      <c r="K102" s="99"/>
      <c r="L102" s="99">
        <f>L91+L101</f>
        <v>0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9">
        <v>2.0</v>
      </c>
      <c r="B103" s="20">
        <v>1.0</v>
      </c>
      <c r="C103" s="21" t="s">
        <v>26</v>
      </c>
      <c r="D103" s="67" t="s">
        <v>27</v>
      </c>
      <c r="E103" s="101" t="s">
        <v>109</v>
      </c>
      <c r="F103" s="102">
        <v>180.0</v>
      </c>
      <c r="G103" s="24">
        <v>9.2</v>
      </c>
      <c r="H103" s="103">
        <v>11.8</v>
      </c>
      <c r="I103" s="103">
        <v>34.1</v>
      </c>
      <c r="J103" s="104">
        <v>239.0</v>
      </c>
      <c r="K103" s="105">
        <v>187.0</v>
      </c>
      <c r="L103" s="2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8"/>
      <c r="B104" s="29"/>
      <c r="C104" s="30"/>
      <c r="D104" s="106"/>
      <c r="E104" s="107"/>
      <c r="F104" s="108"/>
      <c r="G104" s="109"/>
      <c r="H104" s="108"/>
      <c r="I104" s="110"/>
      <c r="J104" s="109"/>
      <c r="K104" s="107"/>
      <c r="L104" s="3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8"/>
      <c r="B105" s="29"/>
      <c r="C105" s="30"/>
      <c r="D105" s="73" t="s">
        <v>29</v>
      </c>
      <c r="E105" s="91" t="s">
        <v>61</v>
      </c>
      <c r="F105" s="113">
        <v>200.0</v>
      </c>
      <c r="G105" s="112">
        <v>0.2</v>
      </c>
      <c r="H105" s="111">
        <v>0.1</v>
      </c>
      <c r="I105" s="111">
        <v>15.0</v>
      </c>
      <c r="J105" s="161">
        <v>60.0</v>
      </c>
      <c r="K105" s="162">
        <v>430.0</v>
      </c>
      <c r="L105" s="3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8"/>
      <c r="B106" s="29"/>
      <c r="C106" s="30"/>
      <c r="D106" s="83" t="s">
        <v>62</v>
      </c>
      <c r="E106" s="181"/>
      <c r="F106" s="182"/>
      <c r="G106" s="183"/>
      <c r="H106" s="182"/>
      <c r="I106" s="184"/>
      <c r="J106" s="183"/>
      <c r="K106" s="181"/>
      <c r="L106" s="36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8"/>
      <c r="B107" s="29"/>
      <c r="C107" s="30"/>
      <c r="D107" s="83" t="s">
        <v>37</v>
      </c>
      <c r="E107" s="138" t="s">
        <v>38</v>
      </c>
      <c r="F107" s="113">
        <v>100.0</v>
      </c>
      <c r="G107" s="185">
        <v>0.4</v>
      </c>
      <c r="H107" s="186">
        <v>0.4</v>
      </c>
      <c r="I107" s="187">
        <v>9.8</v>
      </c>
      <c r="J107" s="185">
        <v>44.4</v>
      </c>
      <c r="K107" s="44" t="s">
        <v>34</v>
      </c>
      <c r="L107" s="36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8"/>
      <c r="B108" s="29"/>
      <c r="C108" s="30"/>
      <c r="D108" s="188" t="s">
        <v>77</v>
      </c>
      <c r="E108" s="91" t="s">
        <v>110</v>
      </c>
      <c r="F108" s="113">
        <v>100.0</v>
      </c>
      <c r="G108" s="112">
        <v>3.7</v>
      </c>
      <c r="H108" s="111">
        <v>2.5</v>
      </c>
      <c r="I108" s="111">
        <v>4.9</v>
      </c>
      <c r="J108" s="161">
        <v>87.0</v>
      </c>
      <c r="K108" s="114" t="s">
        <v>34</v>
      </c>
      <c r="L108" s="3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8"/>
      <c r="B109" s="29"/>
      <c r="C109" s="30"/>
      <c r="D109" s="147" t="s">
        <v>35</v>
      </c>
      <c r="E109" s="91" t="s">
        <v>55</v>
      </c>
      <c r="F109" s="189">
        <v>25.0</v>
      </c>
      <c r="G109" s="185">
        <v>2.0</v>
      </c>
      <c r="H109" s="186">
        <v>1.16</v>
      </c>
      <c r="I109" s="187">
        <v>12.99</v>
      </c>
      <c r="J109" s="185">
        <v>68.0</v>
      </c>
      <c r="K109" s="48" t="s">
        <v>34</v>
      </c>
      <c r="L109" s="3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56"/>
      <c r="B110" s="57"/>
      <c r="C110" s="58"/>
      <c r="D110" s="59" t="s">
        <v>39</v>
      </c>
      <c r="E110" s="60"/>
      <c r="F110" s="61">
        <f t="shared" ref="F110:J110" si="26">SUM(F103:F109)</f>
        <v>605</v>
      </c>
      <c r="G110" s="61">
        <f t="shared" si="26"/>
        <v>15.5</v>
      </c>
      <c r="H110" s="61">
        <f t="shared" si="26"/>
        <v>15.96</v>
      </c>
      <c r="I110" s="61">
        <f t="shared" si="26"/>
        <v>76.79</v>
      </c>
      <c r="J110" s="61">
        <f t="shared" si="26"/>
        <v>498.4</v>
      </c>
      <c r="K110" s="62"/>
      <c r="L110" s="63">
        <f>SUM(L103:L109)</f>
        <v>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64">
        <f t="shared" ref="A111:B111" si="27">A103</f>
        <v>2</v>
      </c>
      <c r="B111" s="65">
        <f t="shared" si="27"/>
        <v>1</v>
      </c>
      <c r="C111" s="66" t="s">
        <v>40</v>
      </c>
      <c r="D111" s="67" t="s">
        <v>41</v>
      </c>
      <c r="E111" s="152" t="s">
        <v>42</v>
      </c>
      <c r="F111" s="153">
        <v>60.0</v>
      </c>
      <c r="G111" s="154">
        <v>0.48</v>
      </c>
      <c r="H111" s="153">
        <v>0.06</v>
      </c>
      <c r="I111" s="153">
        <v>1.2</v>
      </c>
      <c r="J111" s="154">
        <v>7.0</v>
      </c>
      <c r="K111" s="190" t="s">
        <v>43</v>
      </c>
      <c r="L111" s="36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8"/>
      <c r="B112" s="29"/>
      <c r="C112" s="30"/>
      <c r="D112" s="83" t="s">
        <v>44</v>
      </c>
      <c r="E112" s="91" t="s">
        <v>94</v>
      </c>
      <c r="F112" s="87" t="s">
        <v>31</v>
      </c>
      <c r="G112" s="86">
        <v>4.22</v>
      </c>
      <c r="H112" s="87">
        <v>2.7</v>
      </c>
      <c r="I112" s="87">
        <v>27.8</v>
      </c>
      <c r="J112" s="86">
        <v>149.8</v>
      </c>
      <c r="K112" s="121" t="s">
        <v>95</v>
      </c>
      <c r="L112" s="36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8"/>
      <c r="B113" s="29"/>
      <c r="C113" s="30"/>
      <c r="D113" s="73" t="s">
        <v>47</v>
      </c>
      <c r="E113" s="179" t="s">
        <v>111</v>
      </c>
      <c r="F113" s="180">
        <v>90.0</v>
      </c>
      <c r="G113" s="43">
        <v>14.6</v>
      </c>
      <c r="H113" s="76">
        <v>12.7</v>
      </c>
      <c r="I113" s="76">
        <v>15.3</v>
      </c>
      <c r="J113" s="43">
        <v>243.0</v>
      </c>
      <c r="K113" s="118">
        <v>314.0</v>
      </c>
      <c r="L113" s="3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8"/>
      <c r="B114" s="29"/>
      <c r="C114" s="30"/>
      <c r="D114" s="73" t="s">
        <v>50</v>
      </c>
      <c r="E114" s="78" t="s">
        <v>97</v>
      </c>
      <c r="F114" s="81">
        <v>150.0</v>
      </c>
      <c r="G114" s="80">
        <v>3.6</v>
      </c>
      <c r="H114" s="81">
        <v>5.6</v>
      </c>
      <c r="I114" s="81">
        <v>37.7</v>
      </c>
      <c r="J114" s="80">
        <v>206.0</v>
      </c>
      <c r="K114" s="120">
        <v>323.0</v>
      </c>
      <c r="L114" s="3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8"/>
      <c r="B115" s="29"/>
      <c r="C115" s="30"/>
      <c r="D115" s="83" t="s">
        <v>52</v>
      </c>
      <c r="E115" s="84" t="s">
        <v>98</v>
      </c>
      <c r="F115" s="87">
        <v>200.0</v>
      </c>
      <c r="G115" s="86">
        <v>1.0</v>
      </c>
      <c r="H115" s="87">
        <v>0.2</v>
      </c>
      <c r="I115" s="87">
        <v>15.0</v>
      </c>
      <c r="J115" s="86">
        <v>76.0</v>
      </c>
      <c r="K115" s="121">
        <v>442.0</v>
      </c>
      <c r="L115" s="36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8"/>
      <c r="B116" s="29"/>
      <c r="C116" s="30"/>
      <c r="D116" s="83" t="s">
        <v>54</v>
      </c>
      <c r="E116" s="91" t="s">
        <v>55</v>
      </c>
      <c r="F116" s="87">
        <v>50.0</v>
      </c>
      <c r="G116" s="86">
        <v>4.0</v>
      </c>
      <c r="H116" s="87">
        <v>2.32</v>
      </c>
      <c r="I116" s="87">
        <v>25.98</v>
      </c>
      <c r="J116" s="86">
        <v>136.0</v>
      </c>
      <c r="K116" s="114" t="s">
        <v>34</v>
      </c>
      <c r="L116" s="36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8"/>
      <c r="B117" s="29"/>
      <c r="C117" s="30"/>
      <c r="D117" s="83" t="s">
        <v>56</v>
      </c>
      <c r="E117" s="91" t="s">
        <v>57</v>
      </c>
      <c r="F117" s="87">
        <v>40.0</v>
      </c>
      <c r="G117" s="86">
        <v>3.2</v>
      </c>
      <c r="H117" s="87">
        <v>1.7</v>
      </c>
      <c r="I117" s="87">
        <v>20.4</v>
      </c>
      <c r="J117" s="86">
        <v>92.0</v>
      </c>
      <c r="K117" s="114" t="s">
        <v>34</v>
      </c>
      <c r="L117" s="3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8"/>
      <c r="B118" s="29"/>
      <c r="C118" s="30"/>
      <c r="D118" s="31"/>
      <c r="E118" s="32"/>
      <c r="F118" s="36"/>
      <c r="G118" s="36"/>
      <c r="H118" s="36"/>
      <c r="I118" s="36"/>
      <c r="J118" s="36"/>
      <c r="K118" s="55"/>
      <c r="L118" s="3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8"/>
      <c r="B119" s="29"/>
      <c r="C119" s="30"/>
      <c r="D119" s="31"/>
      <c r="E119" s="32"/>
      <c r="F119" s="36"/>
      <c r="G119" s="36"/>
      <c r="H119" s="36"/>
      <c r="I119" s="36"/>
      <c r="J119" s="36"/>
      <c r="K119" s="55"/>
      <c r="L119" s="36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56"/>
      <c r="B120" s="57"/>
      <c r="C120" s="58"/>
      <c r="D120" s="59" t="s">
        <v>39</v>
      </c>
      <c r="E120" s="60"/>
      <c r="F120" s="61">
        <f t="shared" ref="F120:J120" si="28">SUM(F111:F119)</f>
        <v>590</v>
      </c>
      <c r="G120" s="61">
        <f t="shared" si="28"/>
        <v>31.1</v>
      </c>
      <c r="H120" s="61">
        <f t="shared" si="28"/>
        <v>25.28</v>
      </c>
      <c r="I120" s="61">
        <f t="shared" si="28"/>
        <v>143.38</v>
      </c>
      <c r="J120" s="61">
        <f t="shared" si="28"/>
        <v>909.8</v>
      </c>
      <c r="K120" s="62"/>
      <c r="L120" s="63">
        <f>SUM(L111:L119)</f>
        <v>0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93">
        <f t="shared" ref="A121:B121" si="29">A103</f>
        <v>2</v>
      </c>
      <c r="B121" s="94">
        <f t="shared" si="29"/>
        <v>1</v>
      </c>
      <c r="C121" s="95" t="s">
        <v>58</v>
      </c>
      <c r="D121" s="96"/>
      <c r="E121" s="97"/>
      <c r="F121" s="98">
        <f t="shared" ref="F121:J121" si="30">F110+F120</f>
        <v>1195</v>
      </c>
      <c r="G121" s="98">
        <f t="shared" si="30"/>
        <v>46.6</v>
      </c>
      <c r="H121" s="98">
        <f t="shared" si="30"/>
        <v>41.24</v>
      </c>
      <c r="I121" s="98">
        <f t="shared" si="30"/>
        <v>220.17</v>
      </c>
      <c r="J121" s="98">
        <f t="shared" si="30"/>
        <v>1408.2</v>
      </c>
      <c r="K121" s="99"/>
      <c r="L121" s="99">
        <f>L110+L120</f>
        <v>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100">
        <v>2.0</v>
      </c>
      <c r="B122" s="29">
        <v>2.0</v>
      </c>
      <c r="C122" s="21" t="s">
        <v>26</v>
      </c>
      <c r="D122" s="67" t="s">
        <v>27</v>
      </c>
      <c r="E122" s="174" t="s">
        <v>99</v>
      </c>
      <c r="F122" s="175" t="s">
        <v>100</v>
      </c>
      <c r="G122" s="176">
        <v>13.4</v>
      </c>
      <c r="H122" s="175">
        <v>13.9</v>
      </c>
      <c r="I122" s="175">
        <v>32.6</v>
      </c>
      <c r="J122" s="176">
        <v>303.5</v>
      </c>
      <c r="K122" s="177">
        <v>210.0</v>
      </c>
      <c r="L122" s="2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00"/>
      <c r="B123" s="29"/>
      <c r="C123" s="30"/>
      <c r="D123" s="106"/>
      <c r="E123" s="106"/>
      <c r="F123" s="127"/>
      <c r="G123" s="33"/>
      <c r="H123" s="127"/>
      <c r="I123" s="128"/>
      <c r="J123" s="33"/>
      <c r="K123" s="106"/>
      <c r="L123" s="36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00"/>
      <c r="B124" s="29"/>
      <c r="C124" s="30"/>
      <c r="D124" s="73" t="s">
        <v>29</v>
      </c>
      <c r="E124" s="74" t="s">
        <v>30</v>
      </c>
      <c r="F124" s="191" t="s">
        <v>31</v>
      </c>
      <c r="G124" s="39">
        <v>0.2</v>
      </c>
      <c r="H124" s="191">
        <v>0.1</v>
      </c>
      <c r="I124" s="191">
        <v>15.0</v>
      </c>
      <c r="J124" s="39">
        <v>60.0</v>
      </c>
      <c r="K124" s="132">
        <v>431.0</v>
      </c>
      <c r="L124" s="36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100"/>
      <c r="B125" s="29"/>
      <c r="C125" s="30"/>
      <c r="D125" s="73" t="s">
        <v>62</v>
      </c>
      <c r="E125" s="192"/>
      <c r="F125" s="193"/>
      <c r="G125" s="194"/>
      <c r="H125" s="193"/>
      <c r="I125" s="193"/>
      <c r="J125" s="194"/>
      <c r="K125" s="192"/>
      <c r="L125" s="36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100"/>
      <c r="B126" s="29"/>
      <c r="C126" s="30"/>
      <c r="D126" s="83" t="s">
        <v>37</v>
      </c>
      <c r="E126" s="91" t="s">
        <v>63</v>
      </c>
      <c r="F126" s="113">
        <v>170.0</v>
      </c>
      <c r="G126" s="112">
        <v>1.53</v>
      </c>
      <c r="H126" s="111">
        <v>0.34</v>
      </c>
      <c r="I126" s="111">
        <v>13.77</v>
      </c>
      <c r="J126" s="161">
        <v>73.1</v>
      </c>
      <c r="K126" s="114" t="s">
        <v>34</v>
      </c>
      <c r="L126" s="3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00"/>
      <c r="B127" s="29"/>
      <c r="C127" s="30"/>
      <c r="D127" s="166" t="s">
        <v>35</v>
      </c>
      <c r="E127" s="142" t="s">
        <v>112</v>
      </c>
      <c r="F127" s="139" t="s">
        <v>102</v>
      </c>
      <c r="G127" s="52">
        <v>2.2</v>
      </c>
      <c r="H127" s="139">
        <v>1.2</v>
      </c>
      <c r="I127" s="140">
        <v>16.8</v>
      </c>
      <c r="J127" s="52">
        <v>86.8</v>
      </c>
      <c r="K127" s="141" t="s">
        <v>113</v>
      </c>
      <c r="L127" s="3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100"/>
      <c r="B128" s="29"/>
      <c r="C128" s="30"/>
      <c r="D128" s="31"/>
      <c r="E128" s="32"/>
      <c r="F128" s="36"/>
      <c r="G128" s="36"/>
      <c r="H128" s="36"/>
      <c r="I128" s="36"/>
      <c r="J128" s="36"/>
      <c r="K128" s="55"/>
      <c r="L128" s="3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116"/>
      <c r="B129" s="57"/>
      <c r="C129" s="58"/>
      <c r="D129" s="59" t="s">
        <v>39</v>
      </c>
      <c r="E129" s="60"/>
      <c r="F129" s="61">
        <f t="shared" ref="F129:J129" si="31">SUM(F122:F128)</f>
        <v>170</v>
      </c>
      <c r="G129" s="61">
        <f t="shared" si="31"/>
        <v>17.33</v>
      </c>
      <c r="H129" s="61">
        <f t="shared" si="31"/>
        <v>15.54</v>
      </c>
      <c r="I129" s="61">
        <f t="shared" si="31"/>
        <v>78.17</v>
      </c>
      <c r="J129" s="61">
        <f t="shared" si="31"/>
        <v>523.4</v>
      </c>
      <c r="K129" s="62"/>
      <c r="L129" s="63">
        <f>SUM(L122:L128)</f>
        <v>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65">
        <f t="shared" ref="A130:B130" si="32">A122</f>
        <v>2</v>
      </c>
      <c r="B130" s="65">
        <f t="shared" si="32"/>
        <v>2</v>
      </c>
      <c r="C130" s="66" t="s">
        <v>40</v>
      </c>
      <c r="D130" s="67" t="s">
        <v>41</v>
      </c>
      <c r="E130" s="152" t="s">
        <v>114</v>
      </c>
      <c r="F130" s="153">
        <v>60.0</v>
      </c>
      <c r="G130" s="154">
        <v>0.71</v>
      </c>
      <c r="H130" s="153">
        <v>3.2</v>
      </c>
      <c r="I130" s="153">
        <v>4.6</v>
      </c>
      <c r="J130" s="154">
        <v>52.2</v>
      </c>
      <c r="K130" s="190" t="s">
        <v>115</v>
      </c>
      <c r="L130" s="3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100"/>
      <c r="B131" s="29"/>
      <c r="C131" s="30"/>
      <c r="D131" s="83" t="s">
        <v>44</v>
      </c>
      <c r="E131" s="91" t="s">
        <v>116</v>
      </c>
      <c r="F131" s="87" t="s">
        <v>117</v>
      </c>
      <c r="G131" s="86">
        <v>6.5</v>
      </c>
      <c r="H131" s="87">
        <v>2.36</v>
      </c>
      <c r="I131" s="87">
        <v>15.7</v>
      </c>
      <c r="J131" s="86">
        <v>110.8</v>
      </c>
      <c r="K131" s="121" t="s">
        <v>118</v>
      </c>
      <c r="L131" s="3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100"/>
      <c r="B132" s="29"/>
      <c r="C132" s="30"/>
      <c r="D132" s="73" t="s">
        <v>47</v>
      </c>
      <c r="E132" s="179" t="s">
        <v>119</v>
      </c>
      <c r="F132" s="180">
        <v>240.0</v>
      </c>
      <c r="G132" s="43">
        <v>23.4</v>
      </c>
      <c r="H132" s="76">
        <v>21.1</v>
      </c>
      <c r="I132" s="76">
        <v>23.2</v>
      </c>
      <c r="J132" s="43">
        <v>376.1</v>
      </c>
      <c r="K132" s="118" t="s">
        <v>120</v>
      </c>
      <c r="L132" s="36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100"/>
      <c r="B133" s="29"/>
      <c r="C133" s="30"/>
      <c r="D133" s="73" t="s">
        <v>50</v>
      </c>
      <c r="E133" s="107"/>
      <c r="F133" s="108"/>
      <c r="G133" s="109"/>
      <c r="H133" s="108"/>
      <c r="I133" s="110"/>
      <c r="J133" s="109"/>
      <c r="K133" s="107"/>
      <c r="L133" s="36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100"/>
      <c r="B134" s="29"/>
      <c r="C134" s="30"/>
      <c r="D134" s="83" t="s">
        <v>52</v>
      </c>
      <c r="E134" s="84" t="s">
        <v>71</v>
      </c>
      <c r="F134" s="87">
        <v>200.0</v>
      </c>
      <c r="G134" s="86">
        <v>0.2</v>
      </c>
      <c r="H134" s="87">
        <v>0.2</v>
      </c>
      <c r="I134" s="87">
        <v>20.1</v>
      </c>
      <c r="J134" s="86">
        <v>87.8</v>
      </c>
      <c r="K134" s="121" t="s">
        <v>121</v>
      </c>
      <c r="L134" s="36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100"/>
      <c r="B135" s="29"/>
      <c r="C135" s="30"/>
      <c r="D135" s="83" t="s">
        <v>54</v>
      </c>
      <c r="E135" s="91" t="s">
        <v>55</v>
      </c>
      <c r="F135" s="87">
        <v>50.0</v>
      </c>
      <c r="G135" s="86">
        <v>4.0</v>
      </c>
      <c r="H135" s="87">
        <v>2.32</v>
      </c>
      <c r="I135" s="87">
        <v>25.98</v>
      </c>
      <c r="J135" s="86">
        <v>136.0</v>
      </c>
      <c r="K135" s="114" t="s">
        <v>34</v>
      </c>
      <c r="L135" s="36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100"/>
      <c r="B136" s="29"/>
      <c r="C136" s="30"/>
      <c r="D136" s="83" t="s">
        <v>56</v>
      </c>
      <c r="E136" s="91" t="s">
        <v>57</v>
      </c>
      <c r="F136" s="87">
        <v>40.0</v>
      </c>
      <c r="G136" s="86">
        <v>3.2</v>
      </c>
      <c r="H136" s="87">
        <v>1.7</v>
      </c>
      <c r="I136" s="87">
        <v>20.4</v>
      </c>
      <c r="J136" s="86">
        <v>92.0</v>
      </c>
      <c r="K136" s="114" t="s">
        <v>34</v>
      </c>
      <c r="L136" s="36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100"/>
      <c r="B137" s="29"/>
      <c r="C137" s="30"/>
      <c r="D137" s="31"/>
      <c r="E137" s="32"/>
      <c r="F137" s="36"/>
      <c r="G137" s="36"/>
      <c r="H137" s="36"/>
      <c r="I137" s="36"/>
      <c r="J137" s="36"/>
      <c r="K137" s="55"/>
      <c r="L137" s="36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100"/>
      <c r="B138" s="29"/>
      <c r="C138" s="30"/>
      <c r="D138" s="31"/>
      <c r="E138" s="32"/>
      <c r="F138" s="36"/>
      <c r="G138" s="36"/>
      <c r="H138" s="36"/>
      <c r="I138" s="36"/>
      <c r="J138" s="36"/>
      <c r="K138" s="55"/>
      <c r="L138" s="36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116"/>
      <c r="B139" s="57"/>
      <c r="C139" s="58"/>
      <c r="D139" s="59" t="s">
        <v>39</v>
      </c>
      <c r="E139" s="60"/>
      <c r="F139" s="61">
        <f t="shared" ref="F139:J139" si="33">SUM(F130:F138)</f>
        <v>590</v>
      </c>
      <c r="G139" s="61">
        <f t="shared" si="33"/>
        <v>38.01</v>
      </c>
      <c r="H139" s="61">
        <f t="shared" si="33"/>
        <v>30.88</v>
      </c>
      <c r="I139" s="61">
        <f t="shared" si="33"/>
        <v>109.98</v>
      </c>
      <c r="J139" s="61">
        <f t="shared" si="33"/>
        <v>854.9</v>
      </c>
      <c r="K139" s="62"/>
      <c r="L139" s="63">
        <f>SUM(L130:L138)</f>
        <v>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125">
        <f t="shared" ref="A140:B140" si="34">A122</f>
        <v>2</v>
      </c>
      <c r="B140" s="125">
        <f t="shared" si="34"/>
        <v>2</v>
      </c>
      <c r="C140" s="95" t="s">
        <v>58</v>
      </c>
      <c r="D140" s="96"/>
      <c r="E140" s="97"/>
      <c r="F140" s="98">
        <f t="shared" ref="F140:J140" si="35">F129+F139</f>
        <v>760</v>
      </c>
      <c r="G140" s="98">
        <f t="shared" si="35"/>
        <v>55.34</v>
      </c>
      <c r="H140" s="98">
        <f t="shared" si="35"/>
        <v>46.42</v>
      </c>
      <c r="I140" s="98">
        <f t="shared" si="35"/>
        <v>188.15</v>
      </c>
      <c r="J140" s="98">
        <f t="shared" si="35"/>
        <v>1378.3</v>
      </c>
      <c r="K140" s="99"/>
      <c r="L140" s="99">
        <f>L129+L139</f>
        <v>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19">
        <v>2.0</v>
      </c>
      <c r="B141" s="20">
        <v>3.0</v>
      </c>
      <c r="C141" s="21" t="s">
        <v>26</v>
      </c>
      <c r="D141" s="67" t="s">
        <v>27</v>
      </c>
      <c r="E141" s="101" t="s">
        <v>122</v>
      </c>
      <c r="F141" s="102" t="s">
        <v>74</v>
      </c>
      <c r="G141" s="24">
        <v>10.31</v>
      </c>
      <c r="H141" s="103">
        <v>10.4</v>
      </c>
      <c r="I141" s="103">
        <v>35.1</v>
      </c>
      <c r="J141" s="104">
        <v>237.51</v>
      </c>
      <c r="K141" s="105">
        <v>184.0</v>
      </c>
      <c r="L141" s="2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8"/>
      <c r="B142" s="29"/>
      <c r="C142" s="30"/>
      <c r="D142" s="106"/>
      <c r="E142" s="107"/>
      <c r="F142" s="108"/>
      <c r="G142" s="109"/>
      <c r="H142" s="108"/>
      <c r="I142" s="110"/>
      <c r="J142" s="109"/>
      <c r="K142" s="107"/>
      <c r="L142" s="3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8"/>
      <c r="B143" s="29"/>
      <c r="C143" s="30"/>
      <c r="D143" s="73" t="s">
        <v>29</v>
      </c>
      <c r="E143" s="167" t="s">
        <v>61</v>
      </c>
      <c r="F143" s="81">
        <v>200.0</v>
      </c>
      <c r="G143" s="86">
        <v>0.2</v>
      </c>
      <c r="H143" s="87">
        <v>0.1</v>
      </c>
      <c r="I143" s="87">
        <v>15.0</v>
      </c>
      <c r="J143" s="195">
        <v>60.0</v>
      </c>
      <c r="K143" s="196">
        <v>430.0</v>
      </c>
      <c r="L143" s="3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8"/>
      <c r="B144" s="29"/>
      <c r="C144" s="30"/>
      <c r="D144" s="83" t="s">
        <v>62</v>
      </c>
      <c r="E144" s="181"/>
      <c r="F144" s="182"/>
      <c r="G144" s="183"/>
      <c r="H144" s="182"/>
      <c r="I144" s="184"/>
      <c r="J144" s="183"/>
      <c r="K144" s="181"/>
      <c r="L144" s="36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8"/>
      <c r="B145" s="29"/>
      <c r="C145" s="30"/>
      <c r="D145" s="73" t="s">
        <v>37</v>
      </c>
      <c r="E145" s="138" t="s">
        <v>76</v>
      </c>
      <c r="F145" s="139">
        <v>130.0</v>
      </c>
      <c r="G145" s="52">
        <v>0.52</v>
      </c>
      <c r="H145" s="139">
        <v>0.4</v>
      </c>
      <c r="I145" s="140">
        <v>13.4</v>
      </c>
      <c r="J145" s="52">
        <v>61.1</v>
      </c>
      <c r="K145" s="147" t="s">
        <v>34</v>
      </c>
      <c r="L145" s="3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8"/>
      <c r="B146" s="29"/>
      <c r="C146" s="30"/>
      <c r="D146" s="188" t="s">
        <v>35</v>
      </c>
      <c r="E146" s="91" t="s">
        <v>79</v>
      </c>
      <c r="F146" s="191">
        <v>40.0</v>
      </c>
      <c r="G146" s="43">
        <v>5.45</v>
      </c>
      <c r="H146" s="76">
        <v>5.56</v>
      </c>
      <c r="I146" s="76">
        <v>12.99</v>
      </c>
      <c r="J146" s="43">
        <v>122.5</v>
      </c>
      <c r="K146" s="114">
        <v>3.0</v>
      </c>
      <c r="L146" s="36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8"/>
      <c r="B147" s="29"/>
      <c r="C147" s="30"/>
      <c r="D147" s="107" t="s">
        <v>32</v>
      </c>
      <c r="E147" s="32"/>
      <c r="F147" s="36"/>
      <c r="G147" s="36"/>
      <c r="H147" s="36"/>
      <c r="I147" s="36"/>
      <c r="J147" s="36"/>
      <c r="K147" s="55"/>
      <c r="L147" s="36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56"/>
      <c r="B148" s="57"/>
      <c r="C148" s="58"/>
      <c r="D148" s="59" t="s">
        <v>39</v>
      </c>
      <c r="E148" s="60"/>
      <c r="F148" s="61">
        <f t="shared" ref="F148:J148" si="36">SUM(F141:F147)</f>
        <v>370</v>
      </c>
      <c r="G148" s="61">
        <f t="shared" si="36"/>
        <v>16.48</v>
      </c>
      <c r="H148" s="61">
        <f t="shared" si="36"/>
        <v>16.46</v>
      </c>
      <c r="I148" s="61">
        <f t="shared" si="36"/>
        <v>76.49</v>
      </c>
      <c r="J148" s="61">
        <f t="shared" si="36"/>
        <v>481.11</v>
      </c>
      <c r="K148" s="62"/>
      <c r="L148" s="63">
        <f>SUM(L141:L147)</f>
        <v>0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64">
        <f t="shared" ref="A149:B149" si="37">A141</f>
        <v>2</v>
      </c>
      <c r="B149" s="65">
        <f t="shared" si="37"/>
        <v>3</v>
      </c>
      <c r="C149" s="66" t="s">
        <v>40</v>
      </c>
      <c r="D149" s="197" t="s">
        <v>41</v>
      </c>
      <c r="E149" s="101" t="s">
        <v>123</v>
      </c>
      <c r="F149" s="198">
        <v>60.0</v>
      </c>
      <c r="G149" s="199">
        <v>2.7</v>
      </c>
      <c r="H149" s="198">
        <v>6.53</v>
      </c>
      <c r="I149" s="198">
        <v>3.6</v>
      </c>
      <c r="J149" s="199">
        <v>54.4</v>
      </c>
      <c r="K149" s="200">
        <v>52.0</v>
      </c>
      <c r="L149" s="36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8"/>
      <c r="B150" s="29"/>
      <c r="C150" s="30"/>
      <c r="D150" s="83" t="s">
        <v>44</v>
      </c>
      <c r="E150" s="91" t="s">
        <v>124</v>
      </c>
      <c r="F150" s="87" t="s">
        <v>46</v>
      </c>
      <c r="G150" s="86">
        <v>2.55</v>
      </c>
      <c r="H150" s="87">
        <v>4.11</v>
      </c>
      <c r="I150" s="87">
        <v>8.36</v>
      </c>
      <c r="J150" s="86">
        <v>81.0</v>
      </c>
      <c r="K150" s="121">
        <v>64.0</v>
      </c>
      <c r="L150" s="36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8"/>
      <c r="B151" s="29"/>
      <c r="C151" s="30"/>
      <c r="D151" s="83" t="s">
        <v>47</v>
      </c>
      <c r="E151" s="84" t="s">
        <v>125</v>
      </c>
      <c r="F151" s="87" t="s">
        <v>68</v>
      </c>
      <c r="G151" s="86">
        <v>10.3</v>
      </c>
      <c r="H151" s="87">
        <v>9.11</v>
      </c>
      <c r="I151" s="87">
        <v>17.9</v>
      </c>
      <c r="J151" s="86">
        <v>178.03</v>
      </c>
      <c r="K151" s="121" t="s">
        <v>126</v>
      </c>
      <c r="L151" s="36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8"/>
      <c r="B152" s="29"/>
      <c r="C152" s="30"/>
      <c r="D152" s="73" t="s">
        <v>50</v>
      </c>
      <c r="E152" s="78" t="s">
        <v>70</v>
      </c>
      <c r="F152" s="81">
        <v>150.0</v>
      </c>
      <c r="G152" s="80">
        <v>3.7</v>
      </c>
      <c r="H152" s="81">
        <v>6.3</v>
      </c>
      <c r="I152" s="81">
        <v>32.8</v>
      </c>
      <c r="J152" s="80">
        <v>203.0</v>
      </c>
      <c r="K152" s="120">
        <v>325.0</v>
      </c>
      <c r="L152" s="36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8"/>
      <c r="B153" s="29"/>
      <c r="C153" s="30"/>
      <c r="D153" s="83" t="s">
        <v>52</v>
      </c>
      <c r="E153" s="84" t="s">
        <v>86</v>
      </c>
      <c r="F153" s="87">
        <v>200.0</v>
      </c>
      <c r="G153" s="86">
        <v>0.5</v>
      </c>
      <c r="H153" s="87">
        <v>0.1</v>
      </c>
      <c r="I153" s="87">
        <v>24.1</v>
      </c>
      <c r="J153" s="86">
        <v>95.2</v>
      </c>
      <c r="K153" s="121" t="s">
        <v>127</v>
      </c>
      <c r="L153" s="36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8"/>
      <c r="B154" s="29"/>
      <c r="C154" s="30"/>
      <c r="D154" s="83" t="s">
        <v>54</v>
      </c>
      <c r="E154" s="91" t="s">
        <v>55</v>
      </c>
      <c r="F154" s="87">
        <v>50.0</v>
      </c>
      <c r="G154" s="86">
        <v>4.0</v>
      </c>
      <c r="H154" s="87">
        <v>2.32</v>
      </c>
      <c r="I154" s="87">
        <v>25.98</v>
      </c>
      <c r="J154" s="86">
        <v>136.0</v>
      </c>
      <c r="K154" s="114" t="s">
        <v>34</v>
      </c>
      <c r="L154" s="36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8"/>
      <c r="B155" s="29"/>
      <c r="C155" s="30"/>
      <c r="D155" s="83" t="s">
        <v>56</v>
      </c>
      <c r="E155" s="91" t="s">
        <v>57</v>
      </c>
      <c r="F155" s="87">
        <v>40.0</v>
      </c>
      <c r="G155" s="86">
        <v>3.2</v>
      </c>
      <c r="H155" s="87">
        <v>1.7</v>
      </c>
      <c r="I155" s="87">
        <v>20.4</v>
      </c>
      <c r="J155" s="86">
        <v>92.0</v>
      </c>
      <c r="K155" s="114" t="s">
        <v>34</v>
      </c>
      <c r="L155" s="3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8"/>
      <c r="B156" s="29"/>
      <c r="C156" s="30"/>
      <c r="D156" s="31"/>
      <c r="E156" s="32"/>
      <c r="F156" s="36"/>
      <c r="G156" s="36"/>
      <c r="H156" s="36"/>
      <c r="I156" s="36"/>
      <c r="J156" s="36"/>
      <c r="K156" s="55"/>
      <c r="L156" s="3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8"/>
      <c r="B157" s="29"/>
      <c r="C157" s="30"/>
      <c r="D157" s="31"/>
      <c r="E157" s="32"/>
      <c r="F157" s="36"/>
      <c r="G157" s="36"/>
      <c r="H157" s="36"/>
      <c r="I157" s="36"/>
      <c r="J157" s="36"/>
      <c r="K157" s="55"/>
      <c r="L157" s="3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56"/>
      <c r="B158" s="57"/>
      <c r="C158" s="58"/>
      <c r="D158" s="59" t="s">
        <v>39</v>
      </c>
      <c r="E158" s="60"/>
      <c r="F158" s="61">
        <f t="shared" ref="F158:J158" si="38">SUM(F149:F157)</f>
        <v>500</v>
      </c>
      <c r="G158" s="61">
        <f t="shared" si="38"/>
        <v>26.95</v>
      </c>
      <c r="H158" s="61">
        <f t="shared" si="38"/>
        <v>30.17</v>
      </c>
      <c r="I158" s="61">
        <f t="shared" si="38"/>
        <v>133.14</v>
      </c>
      <c r="J158" s="61">
        <f t="shared" si="38"/>
        <v>839.63</v>
      </c>
      <c r="K158" s="62"/>
      <c r="L158" s="63">
        <f>SUM(L149:L157)</f>
        <v>0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93">
        <f t="shared" ref="A159:B159" si="39">A141</f>
        <v>2</v>
      </c>
      <c r="B159" s="94">
        <f t="shared" si="39"/>
        <v>3</v>
      </c>
      <c r="C159" s="95" t="s">
        <v>58</v>
      </c>
      <c r="D159" s="96"/>
      <c r="E159" s="97"/>
      <c r="F159" s="98">
        <f t="shared" ref="F159:J159" si="40">F148+F158</f>
        <v>870</v>
      </c>
      <c r="G159" s="98">
        <f t="shared" si="40"/>
        <v>43.43</v>
      </c>
      <c r="H159" s="98">
        <f t="shared" si="40"/>
        <v>46.63</v>
      </c>
      <c r="I159" s="98">
        <f t="shared" si="40"/>
        <v>209.63</v>
      </c>
      <c r="J159" s="98">
        <f t="shared" si="40"/>
        <v>1320.74</v>
      </c>
      <c r="K159" s="99"/>
      <c r="L159" s="99">
        <f>L148+L158</f>
        <v>0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19">
        <v>2.0</v>
      </c>
      <c r="B160" s="20">
        <v>4.0</v>
      </c>
      <c r="C160" s="21" t="s">
        <v>26</v>
      </c>
      <c r="D160" s="67" t="s">
        <v>27</v>
      </c>
      <c r="E160" s="101" t="s">
        <v>128</v>
      </c>
      <c r="F160" s="102" t="s">
        <v>74</v>
      </c>
      <c r="G160" s="24">
        <v>10.1</v>
      </c>
      <c r="H160" s="103">
        <v>12.3</v>
      </c>
      <c r="I160" s="103">
        <v>33.5</v>
      </c>
      <c r="J160" s="104">
        <v>248.6</v>
      </c>
      <c r="K160" s="105">
        <v>189.0</v>
      </c>
      <c r="L160" s="2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8"/>
      <c r="B161" s="29"/>
      <c r="C161" s="30"/>
      <c r="D161" s="106"/>
      <c r="E161" s="107"/>
      <c r="F161" s="108"/>
      <c r="G161" s="109"/>
      <c r="H161" s="108"/>
      <c r="I161" s="110"/>
      <c r="J161" s="109"/>
      <c r="K161" s="107"/>
      <c r="L161" s="36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8"/>
      <c r="B162" s="29"/>
      <c r="C162" s="30"/>
      <c r="D162" s="73" t="s">
        <v>29</v>
      </c>
      <c r="E162" s="91" t="s">
        <v>75</v>
      </c>
      <c r="F162" s="113">
        <v>200.0</v>
      </c>
      <c r="G162" s="112">
        <v>2.9</v>
      </c>
      <c r="H162" s="111">
        <v>2.5</v>
      </c>
      <c r="I162" s="111">
        <v>19.6</v>
      </c>
      <c r="J162" s="161">
        <v>134.0</v>
      </c>
      <c r="K162" s="162">
        <v>433.0</v>
      </c>
      <c r="L162" s="36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8"/>
      <c r="B163" s="29"/>
      <c r="C163" s="30"/>
      <c r="D163" s="83" t="s">
        <v>62</v>
      </c>
      <c r="E163" s="181"/>
      <c r="F163" s="182"/>
      <c r="G163" s="183"/>
      <c r="H163" s="182"/>
      <c r="I163" s="193"/>
      <c r="J163" s="183"/>
      <c r="K163" s="181"/>
      <c r="L163" s="36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8"/>
      <c r="B164" s="29"/>
      <c r="C164" s="30"/>
      <c r="D164" s="83" t="s">
        <v>37</v>
      </c>
      <c r="E164" s="91" t="s">
        <v>89</v>
      </c>
      <c r="F164" s="113">
        <v>100.0</v>
      </c>
      <c r="G164" s="112">
        <v>0.8</v>
      </c>
      <c r="H164" s="111">
        <v>0.1</v>
      </c>
      <c r="I164" s="111">
        <v>7.5</v>
      </c>
      <c r="J164" s="161">
        <v>38.0</v>
      </c>
      <c r="K164" s="114" t="s">
        <v>34</v>
      </c>
      <c r="L164" s="36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8"/>
      <c r="B165" s="29"/>
      <c r="C165" s="30"/>
      <c r="D165" s="73" t="s">
        <v>35</v>
      </c>
      <c r="E165" s="91" t="s">
        <v>101</v>
      </c>
      <c r="F165" s="201" t="s">
        <v>102</v>
      </c>
      <c r="G165" s="202">
        <v>2.2</v>
      </c>
      <c r="H165" s="201">
        <v>1.2</v>
      </c>
      <c r="I165" s="203">
        <v>16.8</v>
      </c>
      <c r="J165" s="202">
        <v>86.8</v>
      </c>
      <c r="K165" s="204" t="s">
        <v>113</v>
      </c>
      <c r="L165" s="36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8"/>
      <c r="B166" s="29"/>
      <c r="C166" s="30"/>
      <c r="D166" s="31"/>
      <c r="E166" s="32"/>
      <c r="F166" s="36"/>
      <c r="G166" s="36"/>
      <c r="H166" s="36"/>
      <c r="I166" s="36"/>
      <c r="J166" s="36"/>
      <c r="K166" s="55"/>
      <c r="L166" s="36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56"/>
      <c r="B167" s="57"/>
      <c r="C167" s="58"/>
      <c r="D167" s="59" t="s">
        <v>39</v>
      </c>
      <c r="E167" s="60"/>
      <c r="F167" s="61">
        <f t="shared" ref="F167:J167" si="41">SUM(F160:F166)</f>
        <v>300</v>
      </c>
      <c r="G167" s="61">
        <f t="shared" si="41"/>
        <v>16</v>
      </c>
      <c r="H167" s="61">
        <f t="shared" si="41"/>
        <v>16.1</v>
      </c>
      <c r="I167" s="61">
        <f t="shared" si="41"/>
        <v>77.4</v>
      </c>
      <c r="J167" s="61">
        <f t="shared" si="41"/>
        <v>507.4</v>
      </c>
      <c r="K167" s="62"/>
      <c r="L167" s="63">
        <f>SUM(L160:L166)</f>
        <v>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64">
        <f t="shared" ref="A168:B168" si="42">A160</f>
        <v>2</v>
      </c>
      <c r="B168" s="65">
        <f t="shared" si="42"/>
        <v>4</v>
      </c>
      <c r="C168" s="66" t="s">
        <v>40</v>
      </c>
      <c r="D168" s="37" t="s">
        <v>41</v>
      </c>
      <c r="E168" s="205" t="s">
        <v>129</v>
      </c>
      <c r="F168" s="198" t="s">
        <v>130</v>
      </c>
      <c r="G168" s="70">
        <v>3.3</v>
      </c>
      <c r="H168" s="71">
        <v>3.6</v>
      </c>
      <c r="I168" s="71">
        <v>4.2</v>
      </c>
      <c r="J168" s="70">
        <v>72.4</v>
      </c>
      <c r="K168" s="72">
        <v>213.0</v>
      </c>
      <c r="L168" s="3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8"/>
      <c r="B169" s="29"/>
      <c r="C169" s="30"/>
      <c r="D169" s="37" t="s">
        <v>44</v>
      </c>
      <c r="E169" s="74" t="s">
        <v>131</v>
      </c>
      <c r="F169" s="76" t="s">
        <v>46</v>
      </c>
      <c r="G169" s="43">
        <v>4.6</v>
      </c>
      <c r="H169" s="76">
        <v>5.64</v>
      </c>
      <c r="I169" s="76">
        <v>11.2</v>
      </c>
      <c r="J169" s="43">
        <v>94.0</v>
      </c>
      <c r="K169" s="118">
        <v>76.0</v>
      </c>
      <c r="L169" s="3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8"/>
      <c r="B170" s="29"/>
      <c r="C170" s="30"/>
      <c r="D170" s="37" t="s">
        <v>47</v>
      </c>
      <c r="E170" s="78" t="s">
        <v>132</v>
      </c>
      <c r="F170" s="206" t="s">
        <v>68</v>
      </c>
      <c r="G170" s="80">
        <v>8.0</v>
      </c>
      <c r="H170" s="81">
        <v>10.21</v>
      </c>
      <c r="I170" s="81">
        <v>11.56</v>
      </c>
      <c r="J170" s="80">
        <v>180.0</v>
      </c>
      <c r="K170" s="207" t="s">
        <v>133</v>
      </c>
      <c r="L170" s="3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8"/>
      <c r="B171" s="29"/>
      <c r="C171" s="30"/>
      <c r="D171" s="37" t="s">
        <v>50</v>
      </c>
      <c r="E171" s="84" t="s">
        <v>51</v>
      </c>
      <c r="F171" s="87">
        <v>150.0</v>
      </c>
      <c r="G171" s="86">
        <v>5.0</v>
      </c>
      <c r="H171" s="87">
        <v>4.8</v>
      </c>
      <c r="I171" s="87">
        <v>27.0</v>
      </c>
      <c r="J171" s="86">
        <v>151.0</v>
      </c>
      <c r="K171" s="121">
        <v>331.0</v>
      </c>
      <c r="L171" s="3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8"/>
      <c r="B172" s="29"/>
      <c r="C172" s="30"/>
      <c r="D172" s="37" t="s">
        <v>52</v>
      </c>
      <c r="E172" s="84" t="s">
        <v>53</v>
      </c>
      <c r="F172" s="87">
        <v>200.0</v>
      </c>
      <c r="G172" s="86">
        <v>1.0</v>
      </c>
      <c r="H172" s="87">
        <v>0.2</v>
      </c>
      <c r="I172" s="87">
        <v>19.17</v>
      </c>
      <c r="J172" s="86">
        <v>90.0</v>
      </c>
      <c r="K172" s="121">
        <v>442.0</v>
      </c>
      <c r="L172" s="3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8"/>
      <c r="B173" s="29"/>
      <c r="C173" s="30"/>
      <c r="D173" s="37" t="s">
        <v>54</v>
      </c>
      <c r="E173" s="208" t="s">
        <v>55</v>
      </c>
      <c r="F173" s="87">
        <v>50.0</v>
      </c>
      <c r="G173" s="86">
        <v>4.0</v>
      </c>
      <c r="H173" s="87">
        <v>2.32</v>
      </c>
      <c r="I173" s="87">
        <v>25.98</v>
      </c>
      <c r="J173" s="86">
        <v>136.0</v>
      </c>
      <c r="K173" s="209" t="s">
        <v>34</v>
      </c>
      <c r="L173" s="3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8"/>
      <c r="B174" s="29"/>
      <c r="C174" s="30"/>
      <c r="D174" s="37" t="s">
        <v>56</v>
      </c>
      <c r="E174" s="91" t="s">
        <v>57</v>
      </c>
      <c r="F174" s="87">
        <v>40.0</v>
      </c>
      <c r="G174" s="86">
        <v>3.2</v>
      </c>
      <c r="H174" s="87">
        <v>1.7</v>
      </c>
      <c r="I174" s="87">
        <v>20.4</v>
      </c>
      <c r="J174" s="86">
        <v>92.0</v>
      </c>
      <c r="K174" s="209" t="s">
        <v>34</v>
      </c>
      <c r="L174" s="36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8"/>
      <c r="B175" s="29"/>
      <c r="C175" s="30"/>
      <c r="D175" s="31"/>
      <c r="E175" s="32"/>
      <c r="F175" s="36"/>
      <c r="G175" s="36"/>
      <c r="H175" s="36"/>
      <c r="I175" s="36"/>
      <c r="J175" s="36"/>
      <c r="K175" s="55"/>
      <c r="L175" s="36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8"/>
      <c r="B176" s="29"/>
      <c r="C176" s="30"/>
      <c r="D176" s="31"/>
      <c r="E176" s="32"/>
      <c r="F176" s="36"/>
      <c r="G176" s="36"/>
      <c r="H176" s="36"/>
      <c r="I176" s="36"/>
      <c r="J176" s="36"/>
      <c r="K176" s="55"/>
      <c r="L176" s="36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56"/>
      <c r="B177" s="57"/>
      <c r="C177" s="58"/>
      <c r="D177" s="59" t="s">
        <v>39</v>
      </c>
      <c r="E177" s="60"/>
      <c r="F177" s="61">
        <f t="shared" ref="F177:J177" si="43">SUM(F168:F176)</f>
        <v>440</v>
      </c>
      <c r="G177" s="61">
        <f t="shared" si="43"/>
        <v>29.1</v>
      </c>
      <c r="H177" s="61">
        <f t="shared" si="43"/>
        <v>28.47</v>
      </c>
      <c r="I177" s="61">
        <f t="shared" si="43"/>
        <v>119.51</v>
      </c>
      <c r="J177" s="61">
        <f t="shared" si="43"/>
        <v>815.4</v>
      </c>
      <c r="K177" s="62"/>
      <c r="L177" s="63">
        <f>SUM(L168:L176)</f>
        <v>0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93">
        <f t="shared" ref="A178:B178" si="44">A160</f>
        <v>2</v>
      </c>
      <c r="B178" s="94">
        <f t="shared" si="44"/>
        <v>4</v>
      </c>
      <c r="C178" s="95" t="s">
        <v>58</v>
      </c>
      <c r="D178" s="96"/>
      <c r="E178" s="97"/>
      <c r="F178" s="98">
        <f t="shared" ref="F178:J178" si="45">F167+F177</f>
        <v>740</v>
      </c>
      <c r="G178" s="98">
        <f t="shared" si="45"/>
        <v>45.1</v>
      </c>
      <c r="H178" s="98">
        <f t="shared" si="45"/>
        <v>44.57</v>
      </c>
      <c r="I178" s="98">
        <f t="shared" si="45"/>
        <v>196.91</v>
      </c>
      <c r="J178" s="98">
        <f t="shared" si="45"/>
        <v>1322.8</v>
      </c>
      <c r="K178" s="99"/>
      <c r="L178" s="99">
        <f>L167+L177</f>
        <v>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19">
        <v>2.0</v>
      </c>
      <c r="B179" s="20">
        <v>5.0</v>
      </c>
      <c r="C179" s="21" t="s">
        <v>26</v>
      </c>
      <c r="D179" s="67" t="s">
        <v>27</v>
      </c>
      <c r="E179" s="174" t="s">
        <v>134</v>
      </c>
      <c r="F179" s="175">
        <v>150.0</v>
      </c>
      <c r="G179" s="176">
        <v>14.4</v>
      </c>
      <c r="H179" s="175">
        <v>18.87</v>
      </c>
      <c r="I179" s="175">
        <v>14.6</v>
      </c>
      <c r="J179" s="176">
        <v>283.63</v>
      </c>
      <c r="K179" s="177">
        <v>214.0</v>
      </c>
      <c r="L179" s="2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8"/>
      <c r="B180" s="29"/>
      <c r="C180" s="30"/>
      <c r="D180" s="106"/>
      <c r="E180" s="107"/>
      <c r="F180" s="108"/>
      <c r="G180" s="109"/>
      <c r="H180" s="108"/>
      <c r="I180" s="110"/>
      <c r="J180" s="109"/>
      <c r="K180" s="107"/>
      <c r="L180" s="36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8"/>
      <c r="B181" s="29"/>
      <c r="C181" s="30"/>
      <c r="D181" s="73" t="s">
        <v>29</v>
      </c>
      <c r="E181" s="91" t="s">
        <v>30</v>
      </c>
      <c r="F181" s="113" t="s">
        <v>31</v>
      </c>
      <c r="G181" s="112">
        <v>0.2</v>
      </c>
      <c r="H181" s="111">
        <v>0.1</v>
      </c>
      <c r="I181" s="111">
        <v>15.0</v>
      </c>
      <c r="J181" s="161">
        <v>60.0</v>
      </c>
      <c r="K181" s="162">
        <v>431.0</v>
      </c>
      <c r="L181" s="3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8"/>
      <c r="B182" s="29"/>
      <c r="C182" s="30"/>
      <c r="D182" s="83" t="s">
        <v>62</v>
      </c>
      <c r="E182" s="91" t="s">
        <v>55</v>
      </c>
      <c r="F182" s="111">
        <v>25.0</v>
      </c>
      <c r="G182" s="112">
        <v>2.0</v>
      </c>
      <c r="H182" s="111">
        <v>1.16</v>
      </c>
      <c r="I182" s="178">
        <v>12.99</v>
      </c>
      <c r="J182" s="112">
        <v>68.0</v>
      </c>
      <c r="K182" s="114" t="s">
        <v>34</v>
      </c>
      <c r="L182" s="3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8"/>
      <c r="B183" s="29"/>
      <c r="C183" s="30"/>
      <c r="D183" s="83" t="s">
        <v>37</v>
      </c>
      <c r="E183" s="91" t="s">
        <v>38</v>
      </c>
      <c r="F183" s="113">
        <v>100.0</v>
      </c>
      <c r="G183" s="112">
        <v>0.4</v>
      </c>
      <c r="H183" s="111">
        <v>0.4</v>
      </c>
      <c r="I183" s="111">
        <v>9.8</v>
      </c>
      <c r="J183" s="161">
        <v>44.4</v>
      </c>
      <c r="K183" s="114" t="s">
        <v>34</v>
      </c>
      <c r="L183" s="3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8"/>
      <c r="B184" s="29"/>
      <c r="C184" s="30"/>
      <c r="D184" s="166" t="s">
        <v>32</v>
      </c>
      <c r="E184" s="210" t="s">
        <v>135</v>
      </c>
      <c r="F184" s="211">
        <v>25.0</v>
      </c>
      <c r="G184" s="212">
        <v>0.63</v>
      </c>
      <c r="H184" s="211">
        <v>0.1</v>
      </c>
      <c r="I184" s="213">
        <v>23.2</v>
      </c>
      <c r="J184" s="212">
        <v>101.6</v>
      </c>
      <c r="K184" s="214" t="s">
        <v>34</v>
      </c>
      <c r="L184" s="3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8"/>
      <c r="B185" s="29"/>
      <c r="C185" s="30"/>
      <c r="D185" s="31"/>
      <c r="E185" s="32"/>
      <c r="F185" s="36"/>
      <c r="G185" s="36"/>
      <c r="H185" s="36"/>
      <c r="I185" s="36"/>
      <c r="J185" s="36"/>
      <c r="K185" s="55"/>
      <c r="L185" s="3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56"/>
      <c r="B186" s="57"/>
      <c r="C186" s="58"/>
      <c r="D186" s="59" t="s">
        <v>39</v>
      </c>
      <c r="E186" s="60"/>
      <c r="F186" s="61">
        <f t="shared" ref="F186:J186" si="46">SUM(F179:F185)</f>
        <v>300</v>
      </c>
      <c r="G186" s="61">
        <f t="shared" si="46"/>
        <v>17.63</v>
      </c>
      <c r="H186" s="61">
        <f t="shared" si="46"/>
        <v>20.63</v>
      </c>
      <c r="I186" s="61">
        <f t="shared" si="46"/>
        <v>75.59</v>
      </c>
      <c r="J186" s="61">
        <f t="shared" si="46"/>
        <v>557.63</v>
      </c>
      <c r="K186" s="62"/>
      <c r="L186" s="63">
        <f>SUM(L179:L185)</f>
        <v>0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64">
        <f t="shared" ref="A187:B187" si="47">A179</f>
        <v>2</v>
      </c>
      <c r="B187" s="65">
        <f t="shared" si="47"/>
        <v>5</v>
      </c>
      <c r="C187" s="66" t="s">
        <v>40</v>
      </c>
      <c r="D187" s="67" t="s">
        <v>41</v>
      </c>
      <c r="E187" s="152" t="s">
        <v>92</v>
      </c>
      <c r="F187" s="153">
        <v>60.0</v>
      </c>
      <c r="G187" s="154">
        <v>0.96</v>
      </c>
      <c r="H187" s="153">
        <v>3.06</v>
      </c>
      <c r="I187" s="153">
        <v>4.62</v>
      </c>
      <c r="J187" s="154">
        <v>49.8</v>
      </c>
      <c r="K187" s="172">
        <v>40.0</v>
      </c>
      <c r="L187" s="3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8"/>
      <c r="B188" s="29"/>
      <c r="C188" s="30"/>
      <c r="D188" s="83" t="s">
        <v>44</v>
      </c>
      <c r="E188" s="91" t="s">
        <v>136</v>
      </c>
      <c r="F188" s="87" t="s">
        <v>137</v>
      </c>
      <c r="G188" s="86">
        <v>5.66</v>
      </c>
      <c r="H188" s="87">
        <v>4.5</v>
      </c>
      <c r="I188" s="87">
        <v>13.84</v>
      </c>
      <c r="J188" s="86">
        <v>118.3</v>
      </c>
      <c r="K188" s="121">
        <v>67.0</v>
      </c>
      <c r="L188" s="36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8"/>
      <c r="B189" s="29"/>
      <c r="C189" s="30"/>
      <c r="D189" s="73" t="s">
        <v>47</v>
      </c>
      <c r="E189" s="179" t="s">
        <v>138</v>
      </c>
      <c r="F189" s="180">
        <v>240.0</v>
      </c>
      <c r="G189" s="43">
        <v>15.47</v>
      </c>
      <c r="H189" s="76">
        <v>16.44</v>
      </c>
      <c r="I189" s="76">
        <v>39.1</v>
      </c>
      <c r="J189" s="43">
        <v>371.2</v>
      </c>
      <c r="K189" s="166" t="s">
        <v>139</v>
      </c>
      <c r="L189" s="36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8"/>
      <c r="B190" s="29"/>
      <c r="C190" s="30"/>
      <c r="D190" s="73" t="s">
        <v>50</v>
      </c>
      <c r="E190" s="107"/>
      <c r="F190" s="108"/>
      <c r="G190" s="109"/>
      <c r="H190" s="108"/>
      <c r="I190" s="110"/>
      <c r="J190" s="109"/>
      <c r="K190" s="107"/>
      <c r="L190" s="36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8"/>
      <c r="B191" s="29"/>
      <c r="C191" s="30"/>
      <c r="D191" s="83" t="s">
        <v>52</v>
      </c>
      <c r="E191" s="84" t="s">
        <v>140</v>
      </c>
      <c r="F191" s="87">
        <v>200.0</v>
      </c>
      <c r="G191" s="86">
        <v>0.6</v>
      </c>
      <c r="H191" s="87">
        <v>0.1</v>
      </c>
      <c r="I191" s="87">
        <v>23.5</v>
      </c>
      <c r="J191" s="86">
        <v>97.2</v>
      </c>
      <c r="K191" s="121" t="s">
        <v>141</v>
      </c>
      <c r="L191" s="36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8"/>
      <c r="B192" s="29"/>
      <c r="C192" s="30"/>
      <c r="D192" s="83" t="s">
        <v>54</v>
      </c>
      <c r="E192" s="91" t="s">
        <v>55</v>
      </c>
      <c r="F192" s="87">
        <v>50.0</v>
      </c>
      <c r="G192" s="86">
        <v>4.0</v>
      </c>
      <c r="H192" s="87">
        <v>2.32</v>
      </c>
      <c r="I192" s="87">
        <v>25.98</v>
      </c>
      <c r="J192" s="86">
        <v>136.0</v>
      </c>
      <c r="K192" s="114" t="s">
        <v>34</v>
      </c>
      <c r="L192" s="36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8"/>
      <c r="B193" s="29"/>
      <c r="C193" s="30"/>
      <c r="D193" s="83" t="s">
        <v>56</v>
      </c>
      <c r="E193" s="91" t="s">
        <v>57</v>
      </c>
      <c r="F193" s="87">
        <v>40.0</v>
      </c>
      <c r="G193" s="86">
        <v>3.2</v>
      </c>
      <c r="H193" s="87">
        <v>1.7</v>
      </c>
      <c r="I193" s="87">
        <v>20.4</v>
      </c>
      <c r="J193" s="86">
        <v>92.0</v>
      </c>
      <c r="K193" s="114" t="s">
        <v>34</v>
      </c>
      <c r="L193" s="36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8"/>
      <c r="B194" s="29"/>
      <c r="C194" s="30"/>
      <c r="D194" s="31"/>
      <c r="E194" s="32"/>
      <c r="F194" s="36"/>
      <c r="G194" s="36"/>
      <c r="H194" s="36"/>
      <c r="I194" s="36"/>
      <c r="J194" s="36"/>
      <c r="K194" s="55"/>
      <c r="L194" s="3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8"/>
      <c r="B195" s="29"/>
      <c r="C195" s="30"/>
      <c r="D195" s="31"/>
      <c r="E195" s="32"/>
      <c r="F195" s="36"/>
      <c r="G195" s="36"/>
      <c r="H195" s="36"/>
      <c r="I195" s="36"/>
      <c r="J195" s="36"/>
      <c r="K195" s="55"/>
      <c r="L195" s="3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56"/>
      <c r="B196" s="57"/>
      <c r="C196" s="58"/>
      <c r="D196" s="59" t="s">
        <v>39</v>
      </c>
      <c r="E196" s="60"/>
      <c r="F196" s="61">
        <f t="shared" ref="F196:J196" si="48">SUM(F187:F195)</f>
        <v>590</v>
      </c>
      <c r="G196" s="61">
        <f t="shared" si="48"/>
        <v>29.89</v>
      </c>
      <c r="H196" s="61">
        <f t="shared" si="48"/>
        <v>28.12</v>
      </c>
      <c r="I196" s="61">
        <f t="shared" si="48"/>
        <v>127.44</v>
      </c>
      <c r="J196" s="61">
        <f t="shared" si="48"/>
        <v>864.5</v>
      </c>
      <c r="K196" s="62"/>
      <c r="L196" s="63">
        <f>SUM(L187:L195)</f>
        <v>0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93">
        <f t="shared" ref="A197:B197" si="49">A179</f>
        <v>2</v>
      </c>
      <c r="B197" s="94">
        <f t="shared" si="49"/>
        <v>5</v>
      </c>
      <c r="C197" s="95" t="s">
        <v>58</v>
      </c>
      <c r="D197" s="96"/>
      <c r="E197" s="97"/>
      <c r="F197" s="98">
        <f t="shared" ref="F197:J197" si="50">F186+F196</f>
        <v>890</v>
      </c>
      <c r="G197" s="98">
        <f t="shared" si="50"/>
        <v>47.52</v>
      </c>
      <c r="H197" s="98">
        <f t="shared" si="50"/>
        <v>48.75</v>
      </c>
      <c r="I197" s="98">
        <f t="shared" si="50"/>
        <v>203.03</v>
      </c>
      <c r="J197" s="98">
        <f t="shared" si="50"/>
        <v>1422.13</v>
      </c>
      <c r="K197" s="99"/>
      <c r="L197" s="99">
        <f>L186+L196</f>
        <v>0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15"/>
      <c r="B198" s="216"/>
      <c r="C198" s="217" t="s">
        <v>142</v>
      </c>
      <c r="D198" s="218"/>
      <c r="E198" s="219"/>
      <c r="F198" s="220">
        <f t="shared" ref="F198:J198" si="51">(F26+F45+F64+F83+F102+F121+F140+F159+F178+F197)/(IF(F26=0,0,1)+IF(F45=0,0,1)+IF(F64=0,0,1)+IF(F83=0,0,1)+IF(F102=0,0,1)+IF(F121=0,0,1)+IF(F140=0,0,1)+IF(F159=0,0,1)+IF(F178=0,0,1)+IF(F197=0,0,1))</f>
        <v>885.5</v>
      </c>
      <c r="G198" s="220">
        <f t="shared" si="51"/>
        <v>129.041</v>
      </c>
      <c r="H198" s="220">
        <f t="shared" si="51"/>
        <v>45.224</v>
      </c>
      <c r="I198" s="220">
        <f t="shared" si="51"/>
        <v>189.304</v>
      </c>
      <c r="J198" s="220">
        <f t="shared" si="51"/>
        <v>1340.585</v>
      </c>
      <c r="K198" s="220"/>
      <c r="L198" s="220" t="str">
        <f>(L26+L45+L64+L83+L102+L121+L140+L159+L178+L197)/(IF(L26=0,0,1)+IF(L45=0,0,1)+IF(L64=0,0,1)+IF(L83=0,0,1)+IF(L102=0,0,1)+IF(L121=0,0,1)+IF(L140=0,0,1)+IF(L159=0,0,1)+IF(L178=0,0,1)+IF(L197=0,0,1))</f>
        <v>#DIV/0!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2.75" customHeight="1">
      <c r="A1001" s="2"/>
      <c r="B1001" s="2"/>
      <c r="C1001" s="1"/>
      <c r="D1001" s="1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2.75" customHeight="1">
      <c r="A1002" s="2"/>
      <c r="B1002" s="2"/>
      <c r="C1002" s="1"/>
      <c r="D1002" s="1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4">
    <mergeCell ref="C102:D102"/>
    <mergeCell ref="C121:D121"/>
    <mergeCell ref="C140:D140"/>
    <mergeCell ref="C159:D159"/>
    <mergeCell ref="C178:D178"/>
    <mergeCell ref="C197:D197"/>
    <mergeCell ref="C198:E198"/>
    <mergeCell ref="H1:K1"/>
    <mergeCell ref="H2:K2"/>
    <mergeCell ref="C26:D26"/>
    <mergeCell ref="C45:D45"/>
    <mergeCell ref="C64:D64"/>
    <mergeCell ref="C83:D83"/>
    <mergeCell ref="C1:E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</cp:coreProperties>
</file>